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My PC (LAPTOP-IRJPAKM3)\Documents\Yaxley Parish Council\Financial\Accounts and Budgets\"/>
    </mc:Choice>
  </mc:AlternateContent>
  <xr:revisionPtr revIDLastSave="0" documentId="13_ncr:1_{45A13BF8-20A6-43BB-9050-4AD10CCA798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Sheet1!$M$1:$AJ$87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85" i="1" l="1"/>
  <c r="R85" i="1"/>
  <c r="AI85" i="1"/>
  <c r="Q84" i="1"/>
  <c r="D30" i="1"/>
  <c r="D24" i="1"/>
  <c r="Q54" i="1"/>
  <c r="Q55" i="1" l="1"/>
  <c r="D23" i="1"/>
  <c r="D20" i="1"/>
  <c r="D21" i="1"/>
  <c r="Q82" i="1"/>
  <c r="Q52" i="1"/>
  <c r="Q53" i="1"/>
  <c r="Q56" i="1"/>
  <c r="Q51" i="1"/>
  <c r="Q50" i="1"/>
  <c r="D16" i="1"/>
  <c r="D48" i="1"/>
  <c r="D49" i="1"/>
  <c r="D50" i="1"/>
  <c r="D51" i="1"/>
  <c r="D52" i="1"/>
  <c r="D53" i="1"/>
  <c r="Q46" i="1"/>
  <c r="Q47" i="1"/>
  <c r="Q48" i="1"/>
  <c r="Q49" i="1"/>
  <c r="D14" i="1"/>
  <c r="D15" i="1"/>
  <c r="Q37" i="1"/>
  <c r="D39" i="1"/>
  <c r="D40" i="1" l="1"/>
  <c r="D41" i="1"/>
  <c r="D42" i="1"/>
  <c r="D43" i="1"/>
  <c r="D44" i="1"/>
  <c r="D45" i="1"/>
  <c r="D46" i="1"/>
  <c r="D47" i="1"/>
  <c r="Q38" i="1"/>
  <c r="Q39" i="1"/>
  <c r="Q40" i="1"/>
  <c r="Q41" i="1"/>
  <c r="Q42" i="1"/>
  <c r="Q43" i="1"/>
  <c r="Q44" i="1"/>
  <c r="Q45" i="1"/>
  <c r="D11" i="1"/>
  <c r="D12" i="1"/>
  <c r="D13" i="1"/>
  <c r="Q20" i="1"/>
  <c r="Q19" i="1"/>
  <c r="D2" i="1"/>
  <c r="D19" i="1" l="1"/>
  <c r="J85" i="1"/>
  <c r="D6" i="1" l="1"/>
  <c r="D7" i="1"/>
  <c r="D8" i="1"/>
  <c r="D9" i="1"/>
  <c r="Q4" i="1" l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3" i="1"/>
  <c r="Q3" i="1"/>
  <c r="S85" i="1" l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D69" i="1" l="1"/>
  <c r="D70" i="1"/>
  <c r="D71" i="1"/>
  <c r="D72" i="1"/>
  <c r="D73" i="1"/>
  <c r="D74" i="1"/>
  <c r="D75" i="1"/>
  <c r="D76" i="1"/>
  <c r="D77" i="1"/>
  <c r="D78" i="1"/>
  <c r="D79" i="1"/>
  <c r="D80" i="1"/>
  <c r="D81" i="1"/>
  <c r="D17" i="1" l="1"/>
  <c r="D18" i="1"/>
  <c r="D34" i="1" l="1"/>
  <c r="D38" i="1" l="1"/>
  <c r="D54" i="1"/>
  <c r="Q2" i="1" l="1"/>
  <c r="D64" i="1" l="1"/>
  <c r="AH87" i="1" l="1"/>
  <c r="D68" i="1" l="1"/>
  <c r="D67" i="1"/>
  <c r="D66" i="1"/>
  <c r="D65" i="1"/>
  <c r="D63" i="1"/>
  <c r="D62" i="1"/>
  <c r="D61" i="1"/>
  <c r="D60" i="1"/>
  <c r="D59" i="1"/>
  <c r="D58" i="1"/>
  <c r="D57" i="1"/>
  <c r="D56" i="1"/>
  <c r="D55" i="1"/>
  <c r="D37" i="1"/>
  <c r="D36" i="1"/>
  <c r="D35" i="1"/>
  <c r="D33" i="1"/>
  <c r="D32" i="1"/>
  <c r="D31" i="1"/>
  <c r="D29" i="1"/>
  <c r="D28" i="1"/>
  <c r="D27" i="1"/>
  <c r="D26" i="1"/>
  <c r="D25" i="1"/>
  <c r="D22" i="1"/>
  <c r="F85" i="1" l="1"/>
  <c r="D5" i="1" l="1"/>
  <c r="D4" i="1"/>
  <c r="D3" i="1"/>
  <c r="D83" i="1" l="1"/>
  <c r="AB87" i="1" l="1"/>
  <c r="U87" i="1" l="1"/>
  <c r="V87" i="1"/>
  <c r="W87" i="1"/>
  <c r="X87" i="1"/>
  <c r="Y87" i="1"/>
  <c r="Z87" i="1"/>
  <c r="AA87" i="1"/>
  <c r="AD87" i="1"/>
  <c r="AE87" i="1"/>
  <c r="AG87" i="1"/>
  <c r="AI87" i="1"/>
  <c r="E85" i="1"/>
  <c r="G85" i="1"/>
  <c r="G87" i="1" s="1"/>
  <c r="H85" i="1"/>
  <c r="H87" i="1" s="1"/>
  <c r="I85" i="1"/>
  <c r="I87" i="1" s="1"/>
  <c r="J87" i="1"/>
  <c r="K85" i="1"/>
  <c r="K87" i="1" s="1"/>
  <c r="L85" i="1"/>
  <c r="D82" i="1"/>
  <c r="T87" i="1" l="1"/>
  <c r="E87" i="1"/>
  <c r="D86" i="1"/>
  <c r="D85" i="1"/>
  <c r="Q86" i="1" l="1"/>
  <c r="S87" i="1" l="1"/>
</calcChain>
</file>

<file path=xl/sharedStrings.xml><?xml version="1.0" encoding="utf-8"?>
<sst xmlns="http://schemas.openxmlformats.org/spreadsheetml/2006/main" count="169" uniqueCount="96">
  <si>
    <t>Date</t>
  </si>
  <si>
    <t>Description</t>
  </si>
  <si>
    <t>Precept</t>
  </si>
  <si>
    <t>Burials</t>
  </si>
  <si>
    <t>Other Income</t>
  </si>
  <si>
    <t>Clerk's Pay</t>
  </si>
  <si>
    <t>Clerk's Expenses</t>
  </si>
  <si>
    <t>Subscriptions</t>
  </si>
  <si>
    <t>Insurance</t>
  </si>
  <si>
    <t>VAT</t>
  </si>
  <si>
    <t>Audit</t>
  </si>
  <si>
    <t>Allotments</t>
  </si>
  <si>
    <t>Donations</t>
  </si>
  <si>
    <t>Total</t>
  </si>
  <si>
    <t>Other Exp.</t>
  </si>
  <si>
    <t>Allotments Rent</t>
  </si>
  <si>
    <t>PAYE</t>
  </si>
  <si>
    <t>Interest</t>
  </si>
  <si>
    <t>Rights of Way/Rentals</t>
  </si>
  <si>
    <t>Recycling Credits</t>
  </si>
  <si>
    <t>Playground</t>
  </si>
  <si>
    <t>Capital Works</t>
  </si>
  <si>
    <t>Community Centre</t>
  </si>
  <si>
    <t>Cemetery Upkeep</t>
  </si>
  <si>
    <t>Postage/ Stationery etc</t>
  </si>
  <si>
    <t>Total:</t>
  </si>
  <si>
    <t xml:space="preserve"> </t>
  </si>
  <si>
    <t>Check of addition:</t>
  </si>
  <si>
    <t>Notes</t>
  </si>
  <si>
    <t>HMRC - PAYE</t>
  </si>
  <si>
    <t>Income:</t>
  </si>
  <si>
    <t>Section 137</t>
  </si>
  <si>
    <t xml:space="preserve">% of budget: </t>
  </si>
  <si>
    <t>Budget:</t>
  </si>
  <si>
    <t>Election</t>
  </si>
  <si>
    <t>Cheque Number</t>
  </si>
  <si>
    <t>Payments</t>
  </si>
  <si>
    <t>VAT Refund</t>
  </si>
  <si>
    <t>Emptying Bins</t>
  </si>
  <si>
    <t>Yaxley PCC</t>
  </si>
  <si>
    <t>Yaxley Community Centre</t>
  </si>
  <si>
    <t>Mid Suffolk District Council - Precept</t>
  </si>
  <si>
    <t>P Freeman Clerk's Pay and Expenses</t>
  </si>
  <si>
    <t>K Pawsey</t>
  </si>
  <si>
    <t>David Newcombe - grass cutting</t>
  </si>
  <si>
    <t>SALC - Membership Subscription</t>
  </si>
  <si>
    <t>P Freeman Holiday Allowance</t>
  </si>
  <si>
    <t>MF Reed and PA Burke</t>
  </si>
  <si>
    <t>Mid Suffolk District Council - Grant</t>
  </si>
  <si>
    <t>Kier Integrated Services LTD</t>
  </si>
  <si>
    <t>P Freeman - Clerk's Pay &amp; Expenses including payment to D Newcombe</t>
  </si>
  <si>
    <t>Mid Suffolk District Council</t>
  </si>
  <si>
    <t xml:space="preserve">SALC </t>
  </si>
  <si>
    <t>Training</t>
  </si>
  <si>
    <t>SARS</t>
  </si>
  <si>
    <t>P Freeman - postage stamps</t>
  </si>
  <si>
    <t>Andrew Deptford - defibrillator battery</t>
  </si>
  <si>
    <t>Defibrillator replacement battery</t>
  </si>
  <si>
    <t>Susan Whymark Funeral Services</t>
  </si>
  <si>
    <t>Yaxley Community Centre - insurance of Community Centre building</t>
  </si>
  <si>
    <t>PH Hammond</t>
  </si>
  <si>
    <t>Cutting vegetation at entrance to Cherry Tree Close.</t>
  </si>
  <si>
    <t>GR Colby</t>
  </si>
  <si>
    <t xml:space="preserve">P Freeman - Clerk's Pay &amp; Expenses </t>
  </si>
  <si>
    <t>ICO</t>
  </si>
  <si>
    <t>Andrew Deptford - defibrillator pads</t>
  </si>
  <si>
    <t>Defibrillator replacement pads</t>
  </si>
  <si>
    <t>Heelis and Lodge</t>
  </si>
  <si>
    <t>Mid Suffolk District Council - Recycling</t>
  </si>
  <si>
    <t>Mid Suffolk District Council - CIL</t>
  </si>
  <si>
    <t>Community Action Suffolk</t>
  </si>
  <si>
    <t>RJ Tubey</t>
  </si>
  <si>
    <t>Drax - Progress Power Hard Stand</t>
  </si>
  <si>
    <t>MSDC - Play Area Inspection</t>
  </si>
  <si>
    <t>Material Change - Playground Chip</t>
  </si>
  <si>
    <t>Fatstickman - signs for the Play Area</t>
  </si>
  <si>
    <t>Royal British Legion</t>
  </si>
  <si>
    <t>Wreath for the Royal British Legion</t>
  </si>
  <si>
    <t>R Martinelli</t>
  </si>
  <si>
    <t>CAB</t>
  </si>
  <si>
    <t>Headway</t>
  </si>
  <si>
    <t>W Tobitt</t>
  </si>
  <si>
    <t>K Roscoe</t>
  </si>
  <si>
    <t>E &amp; T Tordoff</t>
  </si>
  <si>
    <t>M Mills</t>
  </si>
  <si>
    <t>Cancelled cheques: 101275, 101301, 101302</t>
  </si>
  <si>
    <t>Mr Grover</t>
  </si>
  <si>
    <t>Workwear</t>
  </si>
  <si>
    <t>Rosedale Funeral Home</t>
  </si>
  <si>
    <t>Mellis Parish Council (50% of cost of traffic survey)</t>
  </si>
  <si>
    <t>P Freeman - Clerk's Pay and Expenses</t>
  </si>
  <si>
    <t>Nikki Young</t>
  </si>
  <si>
    <t>Safeguarding Conference</t>
  </si>
  <si>
    <t>Kingfisher Direct LTD</t>
  </si>
  <si>
    <t>Litter Bin</t>
  </si>
  <si>
    <t>MA Austin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</si>
</sst>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.00"/>
    <numFmt numFmtId="165" formatCode="[$-F800]dddd\,\ mmmm\ dd\,\ yyyy"/>
    <numFmt numFmtId="166" formatCode="[$£-809]#,##0.00;\-[$£-809]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/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4" fillId="2" borderId="0" xfId="0" applyFont="1" applyFill="1"/>
    <xf numFmtId="165" fontId="4" fillId="0" borderId="1" xfId="0" applyNumberFormat="1" applyFont="1" applyBorder="1"/>
    <xf numFmtId="166" fontId="4" fillId="0" borderId="1" xfId="0" applyNumberFormat="1" applyFont="1" applyBorder="1"/>
    <xf numFmtId="166" fontId="4" fillId="0" borderId="5" xfId="0" applyNumberFormat="1" applyFont="1" applyBorder="1" applyAlignment="1">
      <alignment wrapText="1"/>
    </xf>
    <xf numFmtId="166" fontId="4" fillId="0" borderId="1" xfId="0" applyNumberFormat="1" applyFont="1" applyBorder="1" applyAlignment="1">
      <alignment wrapText="1"/>
    </xf>
    <xf numFmtId="166" fontId="4" fillId="2" borderId="0" xfId="0" applyNumberFormat="1" applyFont="1" applyFill="1" applyAlignment="1">
      <alignment wrapText="1"/>
    </xf>
    <xf numFmtId="165" fontId="4" fillId="0" borderId="5" xfId="0" applyNumberFormat="1" applyFont="1" applyBorder="1" applyAlignment="1">
      <alignment wrapText="1"/>
    </xf>
    <xf numFmtId="0" fontId="4" fillId="0" borderId="5" xfId="0" applyFont="1" applyBorder="1"/>
    <xf numFmtId="164" fontId="4" fillId="0" borderId="5" xfId="0" applyNumberFormat="1" applyFont="1" applyBorder="1"/>
    <xf numFmtId="0" fontId="4" fillId="0" borderId="1" xfId="0" applyFont="1" applyBorder="1"/>
    <xf numFmtId="164" fontId="4" fillId="0" borderId="1" xfId="0" applyNumberFormat="1" applyFont="1" applyBorder="1"/>
    <xf numFmtId="0" fontId="4" fillId="0" borderId="1" xfId="0" applyFont="1" applyBorder="1" applyAlignment="1">
      <alignment wrapText="1"/>
    </xf>
    <xf numFmtId="165" fontId="4" fillId="0" borderId="5" xfId="0" applyNumberFormat="1" applyFont="1" applyBorder="1"/>
    <xf numFmtId="166" fontId="4" fillId="0" borderId="5" xfId="0" applyNumberFormat="1" applyFont="1" applyBorder="1"/>
    <xf numFmtId="166" fontId="4" fillId="0" borderId="4" xfId="0" applyNumberFormat="1" applyFont="1" applyBorder="1"/>
    <xf numFmtId="166" fontId="4" fillId="2" borderId="0" xfId="0" applyNumberFormat="1" applyFont="1" applyFill="1"/>
    <xf numFmtId="0" fontId="4" fillId="0" borderId="3" xfId="0" applyFont="1" applyBorder="1"/>
    <xf numFmtId="166" fontId="4" fillId="0" borderId="2" xfId="0" applyNumberFormat="1" applyFont="1" applyBorder="1"/>
    <xf numFmtId="0" fontId="4" fillId="0" borderId="0" xfId="0" applyFont="1" applyAlignment="1">
      <alignment wrapText="1"/>
    </xf>
    <xf numFmtId="0" fontId="4" fillId="0" borderId="6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7" fillId="0" borderId="0" xfId="0" applyFont="1" applyAlignment="1">
      <alignment horizontal="right"/>
    </xf>
    <xf numFmtId="10" fontId="4" fillId="0" borderId="1" xfId="1" applyNumberFormat="1" applyFont="1" applyBorder="1" applyAlignment="1">
      <alignment wrapText="1"/>
    </xf>
    <xf numFmtId="166" fontId="4" fillId="0" borderId="1" xfId="1" applyNumberFormat="1" applyFont="1" applyBorder="1" applyAlignment="1">
      <alignment wrapText="1"/>
    </xf>
    <xf numFmtId="164" fontId="4" fillId="0" borderId="0" xfId="0" applyNumberFormat="1" applyFont="1"/>
    <xf numFmtId="10" fontId="4" fillId="0" borderId="1" xfId="1" applyNumberFormat="1" applyFont="1" applyBorder="1"/>
    <xf numFmtId="16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wrapText="1"/>
    </xf>
    <xf numFmtId="166" fontId="0" fillId="0" borderId="1" xfId="0" applyNumberFormat="1" applyBorder="1" applyAlignment="1">
      <alignment wrapText="1"/>
    </xf>
    <xf numFmtId="0" fontId="0" fillId="0" borderId="5" xfId="0" applyBorder="1" applyAlignment="1">
      <alignment wrapText="1"/>
    </xf>
    <xf numFmtId="164" fontId="0" fillId="0" borderId="0" xfId="0" applyNumberFormat="1"/>
    <xf numFmtId="164" fontId="0" fillId="0" borderId="1" xfId="0" applyNumberFormat="1" applyFont="1" applyBorder="1"/>
    <xf numFmtId="166" fontId="0" fillId="0" borderId="1" xfId="0" applyNumberFormat="1" applyFont="1" applyBorder="1" applyAlignment="1">
      <alignment wrapText="1"/>
    </xf>
    <xf numFmtId="0" fontId="0" fillId="0" borderId="1" xfId="0" applyFont="1" applyBorder="1"/>
    <xf numFmtId="165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166" fontId="0" fillId="0" borderId="5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165" fontId="4" fillId="0" borderId="3" xfId="0" applyNumberFormat="1" applyFont="1" applyBorder="1" applyAlignment="1">
      <alignment wrapText="1"/>
    </xf>
    <xf numFmtId="0" fontId="4" fillId="0" borderId="8" xfId="0" applyFont="1" applyBorder="1"/>
    <xf numFmtId="0" fontId="0" fillId="0" borderId="4" xfId="0" applyBorder="1"/>
    <xf numFmtId="0" fontId="0" fillId="0" borderId="5" xfId="0" applyFont="1" applyBorder="1" applyAlignment="1">
      <alignment wrapText="1"/>
    </xf>
    <xf numFmtId="0" fontId="8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 wrapText="1"/>
    </xf>
    <xf numFmtId="164" fontId="0" fillId="0" borderId="3" xfId="0" applyNumberFormat="1" applyFont="1" applyBorder="1" applyAlignment="1">
      <alignment horizontal="left"/>
    </xf>
    <xf numFmtId="165" fontId="0" fillId="0" borderId="5" xfId="0" applyNumberFormat="1" applyFont="1" applyBorder="1"/>
    <xf numFmtId="0" fontId="0" fillId="0" borderId="1" xfId="0" applyFont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/>
    </xf>
    <xf numFmtId="164" fontId="0" fillId="0" borderId="1" xfId="0" applyNumberFormat="1" applyFont="1" applyBorder="1" applyAlignment="1">
      <alignment horizontal="left" wrapText="1"/>
    </xf>
    <xf numFmtId="165" fontId="0" fillId="0" borderId="1" xfId="0" applyNumberFormat="1" applyFont="1" applyBorder="1" applyAlignment="1">
      <alignment horizontal="right" wrapText="1"/>
    </xf>
    <xf numFmtId="165" fontId="0" fillId="0" borderId="5" xfId="0" applyNumberFormat="1" applyFont="1" applyBorder="1" applyAlignment="1">
      <alignment wrapText="1"/>
    </xf>
    <xf numFmtId="0" fontId="0" fillId="0" borderId="1" xfId="0" applyBorder="1" applyAlignment="1">
      <alignment horizontal="left" vertical="center" wrapText="1"/>
    </xf>
    <xf numFmtId="1" fontId="0" fillId="0" borderId="5" xfId="0" applyNumberFormat="1" applyFont="1" applyBorder="1"/>
    <xf numFmtId="1" fontId="4" fillId="0" borderId="5" xfId="0" applyNumberFormat="1" applyFont="1" applyBorder="1"/>
    <xf numFmtId="0" fontId="0" fillId="2" borderId="0" xfId="0" applyFont="1" applyFill="1"/>
    <xf numFmtId="0" fontId="0" fillId="0" borderId="5" xfId="0" applyBorder="1" applyAlignment="1"/>
    <xf numFmtId="164" fontId="0" fillId="0" borderId="7" xfId="0" applyNumberFormat="1" applyFont="1" applyBorder="1" applyAlignment="1">
      <alignment horizontal="left"/>
    </xf>
    <xf numFmtId="164" fontId="4" fillId="0" borderId="9" xfId="0" applyNumberFormat="1" applyFont="1" applyBorder="1"/>
    <xf numFmtId="164" fontId="0" fillId="0" borderId="9" xfId="0" applyNumberFormat="1" applyBorder="1"/>
    <xf numFmtId="1" fontId="4" fillId="0" borderId="9" xfId="0" applyNumberFormat="1" applyFont="1" applyBorder="1"/>
    <xf numFmtId="164" fontId="4" fillId="0" borderId="4" xfId="0" applyNumberFormat="1" applyFont="1" applyBorder="1"/>
    <xf numFmtId="0" fontId="0" fillId="0" borderId="9" xfId="0" applyBorder="1"/>
    <xf numFmtId="164" fontId="4" fillId="0" borderId="10" xfId="0" applyNumberFormat="1" applyFont="1" applyBorder="1"/>
    <xf numFmtId="1" fontId="4" fillId="0" borderId="1" xfId="0" applyNumberFormat="1" applyFont="1" applyBorder="1"/>
    <xf numFmtId="164" fontId="4" fillId="0" borderId="11" xfId="0" applyNumberFormat="1" applyFont="1" applyBorder="1"/>
    <xf numFmtId="166" fontId="4" fillId="0" borderId="4" xfId="0" applyNumberFormat="1" applyFont="1" applyBorder="1" applyAlignment="1">
      <alignment wrapText="1"/>
    </xf>
    <xf numFmtId="166" fontId="4" fillId="0" borderId="10" xfId="0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89"/>
  <sheetViews>
    <sheetView tabSelected="1" zoomScaleNormal="100" workbookViewId="0">
      <pane ySplit="1" topLeftCell="A43" activePane="bottomLeft" state="frozen"/>
      <selection pane="bottomLeft" activeCell="J82" sqref="J82"/>
    </sheetView>
  </sheetViews>
  <sheetFormatPr defaultColWidth="9.109375" defaultRowHeight="14.4" x14ac:dyDescent="0.3"/>
  <cols>
    <col min="1" max="1" width="11.109375" style="5" customWidth="1"/>
    <col min="2" max="2" width="19.33203125" style="5" customWidth="1"/>
    <col min="3" max="3" width="32.44140625" style="5" customWidth="1"/>
    <col min="4" max="4" width="16.5546875" style="5" customWidth="1"/>
    <col min="5" max="13" width="15.6640625" style="31" customWidth="1"/>
    <col min="14" max="14" width="19.109375" style="31" customWidth="1"/>
    <col min="15" max="15" width="34" style="5" customWidth="1"/>
    <col min="16" max="16" width="14.109375" style="5" customWidth="1"/>
    <col min="17" max="35" width="15.6640625" style="5" customWidth="1"/>
    <col min="36" max="36" width="36.6640625" style="5" customWidth="1"/>
    <col min="37" max="16384" width="9.109375" style="5"/>
  </cols>
  <sheetData>
    <row r="1" spans="1:36" ht="31.8" x14ac:dyDescent="0.35">
      <c r="A1" s="1" t="s">
        <v>30</v>
      </c>
      <c r="B1" s="2" t="s">
        <v>0</v>
      </c>
      <c r="C1" s="2" t="s">
        <v>1</v>
      </c>
      <c r="D1" s="2" t="s">
        <v>13</v>
      </c>
      <c r="E1" s="3" t="s">
        <v>2</v>
      </c>
      <c r="F1" s="3" t="s">
        <v>37</v>
      </c>
      <c r="G1" s="3" t="s">
        <v>3</v>
      </c>
      <c r="H1" s="3" t="s">
        <v>15</v>
      </c>
      <c r="I1" s="3" t="s">
        <v>18</v>
      </c>
      <c r="J1" s="3" t="s">
        <v>17</v>
      </c>
      <c r="K1" s="3" t="s">
        <v>19</v>
      </c>
      <c r="L1" s="3" t="s">
        <v>4</v>
      </c>
      <c r="M1" s="4" t="s">
        <v>36</v>
      </c>
      <c r="N1" s="3" t="s">
        <v>0</v>
      </c>
      <c r="O1" s="3" t="s">
        <v>1</v>
      </c>
      <c r="P1" s="3" t="s">
        <v>35</v>
      </c>
      <c r="Q1" s="3" t="s">
        <v>13</v>
      </c>
      <c r="R1" s="3" t="s">
        <v>9</v>
      </c>
      <c r="S1" s="3" t="s">
        <v>5</v>
      </c>
      <c r="T1" s="3" t="s">
        <v>16</v>
      </c>
      <c r="U1" s="3" t="s">
        <v>6</v>
      </c>
      <c r="V1" s="3" t="s">
        <v>24</v>
      </c>
      <c r="W1" s="3" t="s">
        <v>23</v>
      </c>
      <c r="X1" s="3" t="s">
        <v>7</v>
      </c>
      <c r="Y1" s="3" t="s">
        <v>8</v>
      </c>
      <c r="Z1" s="3" t="s">
        <v>10</v>
      </c>
      <c r="AA1" s="3" t="s">
        <v>11</v>
      </c>
      <c r="AB1" s="3" t="s">
        <v>34</v>
      </c>
      <c r="AC1" s="3" t="s">
        <v>31</v>
      </c>
      <c r="AD1" s="3" t="s">
        <v>12</v>
      </c>
      <c r="AE1" s="3" t="s">
        <v>20</v>
      </c>
      <c r="AF1" s="3" t="s">
        <v>21</v>
      </c>
      <c r="AG1" s="3" t="s">
        <v>22</v>
      </c>
      <c r="AH1" s="3" t="s">
        <v>38</v>
      </c>
      <c r="AI1" s="3" t="s">
        <v>14</v>
      </c>
      <c r="AJ1" s="3" t="s">
        <v>28</v>
      </c>
    </row>
    <row r="2" spans="1:36" ht="18" x14ac:dyDescent="0.35">
      <c r="A2" s="1"/>
      <c r="B2" s="6"/>
      <c r="C2" s="7" t="s">
        <v>33</v>
      </c>
      <c r="D2" s="8">
        <f t="shared" ref="D2:D9" si="0">SUM(E2:L2)</f>
        <v>9612.6</v>
      </c>
      <c r="E2" s="9">
        <v>6250</v>
      </c>
      <c r="F2" s="9">
        <v>550</v>
      </c>
      <c r="G2" s="9">
        <v>200</v>
      </c>
      <c r="H2" s="9">
        <v>300</v>
      </c>
      <c r="I2" s="9">
        <v>1650</v>
      </c>
      <c r="J2" s="9">
        <v>2.6</v>
      </c>
      <c r="K2" s="9">
        <v>660</v>
      </c>
      <c r="L2" s="9">
        <v>0</v>
      </c>
      <c r="M2" s="10"/>
      <c r="N2" s="11"/>
      <c r="O2" s="12" t="s">
        <v>33</v>
      </c>
      <c r="P2" s="12"/>
      <c r="Q2" s="9">
        <f>SUM(R2:AI2)</f>
        <v>9564</v>
      </c>
      <c r="R2" s="11"/>
      <c r="S2" s="9">
        <v>3200</v>
      </c>
      <c r="T2" s="9">
        <v>780</v>
      </c>
      <c r="U2" s="9">
        <v>140</v>
      </c>
      <c r="V2" s="9">
        <v>100</v>
      </c>
      <c r="W2" s="9">
        <v>720</v>
      </c>
      <c r="X2" s="9">
        <v>380</v>
      </c>
      <c r="Y2" s="9">
        <v>500</v>
      </c>
      <c r="Z2" s="9">
        <v>250</v>
      </c>
      <c r="AA2" s="9">
        <v>1000</v>
      </c>
      <c r="AB2" s="9">
        <v>0</v>
      </c>
      <c r="AC2" s="9" t="s">
        <v>26</v>
      </c>
      <c r="AD2" s="9">
        <v>660</v>
      </c>
      <c r="AE2" s="9">
        <v>500</v>
      </c>
      <c r="AF2" s="9">
        <v>0</v>
      </c>
      <c r="AG2" s="9">
        <v>744</v>
      </c>
      <c r="AH2" s="9">
        <v>290</v>
      </c>
      <c r="AI2" s="9">
        <v>300</v>
      </c>
      <c r="AJ2" s="9" t="s">
        <v>26</v>
      </c>
    </row>
    <row r="3" spans="1:36" ht="15" customHeight="1" x14ac:dyDescent="0.3">
      <c r="A3" s="13"/>
      <c r="B3" s="14">
        <v>44292</v>
      </c>
      <c r="C3" s="45" t="s">
        <v>41</v>
      </c>
      <c r="D3" s="15">
        <f t="shared" si="0"/>
        <v>3125</v>
      </c>
      <c r="E3" s="16">
        <v>3125</v>
      </c>
      <c r="F3" s="17"/>
      <c r="G3" s="17"/>
      <c r="H3" s="17"/>
      <c r="I3" s="17"/>
      <c r="J3" s="17"/>
      <c r="K3" s="17"/>
      <c r="L3" s="17"/>
      <c r="M3" s="18"/>
      <c r="N3" s="19">
        <v>44293</v>
      </c>
      <c r="O3" s="66" t="s">
        <v>42</v>
      </c>
      <c r="P3" s="20">
        <v>101273</v>
      </c>
      <c r="Q3" s="21">
        <f>SUM(R3:AI3)</f>
        <v>346.2</v>
      </c>
      <c r="R3" s="21">
        <v>0</v>
      </c>
      <c r="S3" s="21">
        <v>346.2</v>
      </c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57"/>
    </row>
    <row r="4" spans="1:36" ht="15" customHeight="1" x14ac:dyDescent="0.3">
      <c r="A4" s="13"/>
      <c r="B4" s="14">
        <v>44295</v>
      </c>
      <c r="C4" s="43" t="s">
        <v>47</v>
      </c>
      <c r="D4" s="15">
        <f t="shared" si="0"/>
        <v>100</v>
      </c>
      <c r="E4" s="17"/>
      <c r="F4" s="17"/>
      <c r="G4" s="44"/>
      <c r="H4" s="17"/>
      <c r="I4" s="17">
        <v>100</v>
      </c>
      <c r="J4" s="17"/>
      <c r="K4" s="17"/>
      <c r="L4" s="17"/>
      <c r="M4" s="18"/>
      <c r="N4" s="19">
        <v>44293</v>
      </c>
      <c r="O4" s="43" t="s">
        <v>29</v>
      </c>
      <c r="P4" s="20">
        <v>101274</v>
      </c>
      <c r="Q4" s="21">
        <f t="shared" ref="Q4:Q84" si="1">SUM(R4:AI4)</f>
        <v>86.4</v>
      </c>
      <c r="R4" s="23">
        <v>0</v>
      </c>
      <c r="S4" s="23"/>
      <c r="T4" s="47">
        <v>86.4</v>
      </c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2"/>
    </row>
    <row r="5" spans="1:36" x14ac:dyDescent="0.3">
      <c r="A5" s="13"/>
      <c r="B5" s="14">
        <v>44305</v>
      </c>
      <c r="C5" s="43" t="s">
        <v>48</v>
      </c>
      <c r="D5" s="15">
        <f t="shared" si="0"/>
        <v>142</v>
      </c>
      <c r="E5" s="17">
        <v>142</v>
      </c>
      <c r="F5" s="17"/>
      <c r="G5" s="48"/>
      <c r="H5" s="48"/>
      <c r="I5" s="17"/>
      <c r="J5" s="17"/>
      <c r="K5" s="17"/>
      <c r="L5" s="17"/>
      <c r="M5" s="18"/>
      <c r="N5" s="19">
        <v>44293</v>
      </c>
      <c r="O5" s="42" t="s">
        <v>40</v>
      </c>
      <c r="P5" s="20">
        <v>101276</v>
      </c>
      <c r="Q5" s="21">
        <f t="shared" si="1"/>
        <v>199.94</v>
      </c>
      <c r="R5" s="23">
        <v>0</v>
      </c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>
        <v>199.94</v>
      </c>
      <c r="AE5" s="23"/>
      <c r="AF5" s="23"/>
      <c r="AG5" s="47"/>
      <c r="AH5" s="23"/>
      <c r="AI5" s="23"/>
      <c r="AJ5" s="43"/>
    </row>
    <row r="6" spans="1:36" x14ac:dyDescent="0.3">
      <c r="A6" s="13"/>
      <c r="B6" s="14">
        <v>44309</v>
      </c>
      <c r="C6" s="42" t="s">
        <v>49</v>
      </c>
      <c r="D6" s="15">
        <f t="shared" si="0"/>
        <v>575</v>
      </c>
      <c r="E6" s="17"/>
      <c r="F6" s="17"/>
      <c r="G6" s="48"/>
      <c r="H6" s="17"/>
      <c r="I6" s="17">
        <v>575</v>
      </c>
      <c r="J6" s="17"/>
      <c r="K6" s="17"/>
      <c r="L6" s="17"/>
      <c r="M6" s="18"/>
      <c r="N6" s="19">
        <v>44293</v>
      </c>
      <c r="O6" s="56" t="s">
        <v>43</v>
      </c>
      <c r="P6" s="20">
        <v>101277</v>
      </c>
      <c r="Q6" s="21">
        <f t="shared" si="1"/>
        <v>22</v>
      </c>
      <c r="R6" s="23">
        <v>0</v>
      </c>
      <c r="S6" s="23"/>
      <c r="T6" s="23"/>
      <c r="U6" s="23"/>
      <c r="V6" s="23"/>
      <c r="W6" s="23"/>
      <c r="X6" s="23"/>
      <c r="Y6" s="23"/>
      <c r="Z6" s="23">
        <v>22</v>
      </c>
      <c r="AA6" s="23"/>
      <c r="AB6" s="23"/>
      <c r="AC6" s="23"/>
      <c r="AD6" s="23"/>
      <c r="AE6" s="23"/>
      <c r="AF6" s="23"/>
      <c r="AG6" s="23"/>
      <c r="AH6" s="47"/>
      <c r="AI6" s="41"/>
      <c r="AJ6" s="22"/>
    </row>
    <row r="7" spans="1:36" x14ac:dyDescent="0.3">
      <c r="A7" s="13"/>
      <c r="B7" s="25">
        <v>44348</v>
      </c>
      <c r="C7" s="43" t="s">
        <v>58</v>
      </c>
      <c r="D7" s="15">
        <f t="shared" si="0"/>
        <v>180</v>
      </c>
      <c r="E7" s="16"/>
      <c r="F7" s="16"/>
      <c r="G7" s="48">
        <v>180</v>
      </c>
      <c r="H7" s="17"/>
      <c r="I7" s="17"/>
      <c r="J7" s="17"/>
      <c r="K7" s="17"/>
      <c r="L7" s="17"/>
      <c r="M7" s="18"/>
      <c r="N7" s="19">
        <v>44293</v>
      </c>
      <c r="O7" s="56" t="s">
        <v>44</v>
      </c>
      <c r="P7" s="20">
        <v>101278</v>
      </c>
      <c r="Q7" s="21">
        <f t="shared" si="1"/>
        <v>75</v>
      </c>
      <c r="R7" s="23">
        <v>0</v>
      </c>
      <c r="S7" s="23"/>
      <c r="T7" s="23"/>
      <c r="U7" s="23"/>
      <c r="V7" s="23"/>
      <c r="W7" s="23">
        <v>75</v>
      </c>
      <c r="X7" s="23"/>
      <c r="Y7" s="23"/>
      <c r="Z7" s="23"/>
      <c r="AA7" s="23"/>
      <c r="AB7" s="23"/>
      <c r="AC7" s="23"/>
      <c r="AD7" s="47"/>
      <c r="AE7" s="23"/>
      <c r="AF7" s="23"/>
      <c r="AH7" s="23"/>
      <c r="AI7" s="23"/>
      <c r="AJ7" s="22"/>
    </row>
    <row r="8" spans="1:36" x14ac:dyDescent="0.3">
      <c r="A8" s="74" t="s">
        <v>26</v>
      </c>
      <c r="B8" s="65">
        <v>44348</v>
      </c>
      <c r="C8" s="42" t="s">
        <v>17</v>
      </c>
      <c r="D8" s="26">
        <f t="shared" si="0"/>
        <v>0.14000000000000001</v>
      </c>
      <c r="E8" s="16"/>
      <c r="F8" s="16"/>
      <c r="G8" s="17"/>
      <c r="H8" s="48" t="s">
        <v>26</v>
      </c>
      <c r="I8" s="17"/>
      <c r="J8" s="17">
        <v>0.14000000000000001</v>
      </c>
      <c r="K8" s="17"/>
      <c r="L8" s="17"/>
      <c r="M8" s="18"/>
      <c r="N8" s="19">
        <v>44293</v>
      </c>
      <c r="O8" s="42" t="s">
        <v>45</v>
      </c>
      <c r="P8" s="20">
        <v>101279</v>
      </c>
      <c r="Q8" s="21">
        <f t="shared" si="1"/>
        <v>267</v>
      </c>
      <c r="R8" s="23">
        <v>0</v>
      </c>
      <c r="S8" s="23"/>
      <c r="T8" s="23"/>
      <c r="U8" s="23"/>
      <c r="V8" s="23"/>
      <c r="W8" s="23"/>
      <c r="X8" s="23">
        <v>267</v>
      </c>
      <c r="Y8" s="23"/>
      <c r="Z8" s="23"/>
      <c r="AA8" s="23"/>
      <c r="AB8" s="23"/>
      <c r="AC8" s="23"/>
      <c r="AD8" s="47"/>
      <c r="AE8" s="23"/>
      <c r="AF8" s="23"/>
      <c r="AG8" s="23"/>
      <c r="AH8" s="23"/>
      <c r="AI8" s="23"/>
      <c r="AJ8" s="22"/>
    </row>
    <row r="9" spans="1:36" x14ac:dyDescent="0.3">
      <c r="A9" s="13"/>
      <c r="B9" s="65">
        <v>44382</v>
      </c>
      <c r="C9" s="42" t="s">
        <v>62</v>
      </c>
      <c r="D9" s="26">
        <f t="shared" si="0"/>
        <v>15</v>
      </c>
      <c r="E9" s="16"/>
      <c r="F9" s="16"/>
      <c r="G9" s="17"/>
      <c r="H9" s="17">
        <v>15</v>
      </c>
      <c r="I9" s="17"/>
      <c r="J9" s="48"/>
      <c r="K9" s="17"/>
      <c r="L9" s="17"/>
      <c r="M9" s="18"/>
      <c r="N9" s="70">
        <v>44293</v>
      </c>
      <c r="O9" s="58" t="s">
        <v>46</v>
      </c>
      <c r="P9" s="20">
        <v>101280</v>
      </c>
      <c r="Q9" s="21">
        <f t="shared" si="1"/>
        <v>358.82</v>
      </c>
      <c r="R9" s="23">
        <v>0</v>
      </c>
      <c r="S9" s="47">
        <v>358.82</v>
      </c>
      <c r="T9" s="23"/>
      <c r="U9" s="47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4"/>
    </row>
    <row r="10" spans="1:36" ht="14.4" customHeight="1" x14ac:dyDescent="0.3">
      <c r="A10" s="13"/>
      <c r="B10" s="25">
        <v>44447</v>
      </c>
      <c r="C10" s="45" t="s">
        <v>17</v>
      </c>
      <c r="D10" s="26">
        <v>0.14000000000000001</v>
      </c>
      <c r="E10" s="52" t="s">
        <v>26</v>
      </c>
      <c r="F10" s="52" t="s">
        <v>26</v>
      </c>
      <c r="G10" s="17"/>
      <c r="H10" s="17"/>
      <c r="I10" s="17"/>
      <c r="J10" s="48">
        <v>0.14000000000000001</v>
      </c>
      <c r="K10" s="17"/>
      <c r="L10" s="17"/>
      <c r="M10" s="18"/>
      <c r="N10" s="70">
        <v>44293</v>
      </c>
      <c r="O10" s="59" t="s">
        <v>29</v>
      </c>
      <c r="P10" s="20">
        <v>101281</v>
      </c>
      <c r="Q10" s="21">
        <f t="shared" si="1"/>
        <v>89.8</v>
      </c>
      <c r="R10" s="23">
        <v>0</v>
      </c>
      <c r="S10" s="23"/>
      <c r="T10" s="47">
        <v>89.8</v>
      </c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2"/>
    </row>
    <row r="11" spans="1:36" ht="14.4" customHeight="1" x14ac:dyDescent="0.3">
      <c r="A11" s="13"/>
      <c r="B11" s="25">
        <v>44449</v>
      </c>
      <c r="C11" s="45" t="s">
        <v>41</v>
      </c>
      <c r="D11" s="26">
        <f t="shared" ref="D11:D19" si="2">SUM(E11:L11)</f>
        <v>3125</v>
      </c>
      <c r="E11" s="52">
        <v>3125</v>
      </c>
      <c r="F11" s="52"/>
      <c r="G11" s="17"/>
      <c r="H11" s="17"/>
      <c r="I11" s="17"/>
      <c r="J11" s="48"/>
      <c r="K11" s="17"/>
      <c r="L11" s="17"/>
      <c r="M11" s="18"/>
      <c r="N11" s="70">
        <v>44342</v>
      </c>
      <c r="O11" s="71" t="s">
        <v>50</v>
      </c>
      <c r="P11" s="55">
        <v>101282</v>
      </c>
      <c r="Q11" s="21">
        <f t="shared" si="1"/>
        <v>457.06</v>
      </c>
      <c r="R11" s="23">
        <v>0</v>
      </c>
      <c r="S11" s="23">
        <v>382.06</v>
      </c>
      <c r="T11" s="47" t="s">
        <v>26</v>
      </c>
      <c r="U11" s="23"/>
      <c r="V11" s="23"/>
      <c r="W11" s="47">
        <v>75</v>
      </c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42"/>
    </row>
    <row r="12" spans="1:36" x14ac:dyDescent="0.3">
      <c r="A12" s="13"/>
      <c r="B12" s="25">
        <v>44463</v>
      </c>
      <c r="C12" s="75" t="s">
        <v>68</v>
      </c>
      <c r="D12" s="26">
        <f t="shared" si="2"/>
        <v>400.02</v>
      </c>
      <c r="E12" s="16"/>
      <c r="F12" s="52"/>
      <c r="G12" s="17"/>
      <c r="H12" s="17"/>
      <c r="I12" s="17"/>
      <c r="J12" s="48"/>
      <c r="K12" s="17">
        <v>400.02</v>
      </c>
      <c r="L12" s="17"/>
      <c r="M12" s="18"/>
      <c r="N12" s="54">
        <v>44342</v>
      </c>
      <c r="O12" s="66" t="s">
        <v>29</v>
      </c>
      <c r="P12" s="55">
        <v>101283</v>
      </c>
      <c r="Q12" s="21">
        <f t="shared" si="1"/>
        <v>95.4</v>
      </c>
      <c r="R12" s="23">
        <v>0</v>
      </c>
      <c r="S12" s="23"/>
      <c r="T12" s="23">
        <v>95.4</v>
      </c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47"/>
      <c r="AF12" s="23"/>
      <c r="AG12" s="23"/>
      <c r="AH12" s="23"/>
      <c r="AI12" s="23"/>
      <c r="AJ12" s="22"/>
    </row>
    <row r="13" spans="1:36" x14ac:dyDescent="0.3">
      <c r="A13" s="13"/>
      <c r="B13" s="25">
        <v>44477</v>
      </c>
      <c r="C13" s="75" t="s">
        <v>69</v>
      </c>
      <c r="D13" s="26">
        <f t="shared" si="2"/>
        <v>6320.93</v>
      </c>
      <c r="E13" s="16"/>
      <c r="F13" s="16"/>
      <c r="G13" s="17"/>
      <c r="H13" s="17"/>
      <c r="I13" s="17"/>
      <c r="J13" s="48"/>
      <c r="K13" s="17"/>
      <c r="L13" s="17">
        <v>6320.93</v>
      </c>
      <c r="M13" s="18"/>
      <c r="N13" s="54">
        <v>44342</v>
      </c>
      <c r="O13" s="59" t="s">
        <v>51</v>
      </c>
      <c r="P13" s="22">
        <v>101284</v>
      </c>
      <c r="Q13" s="21">
        <f t="shared" si="1"/>
        <v>342.42</v>
      </c>
      <c r="R13" s="23">
        <v>57.07</v>
      </c>
      <c r="S13" s="23"/>
      <c r="T13" s="41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>
        <v>285.35000000000002</v>
      </c>
      <c r="AI13" s="47"/>
      <c r="AJ13" s="42"/>
    </row>
    <row r="14" spans="1:36" x14ac:dyDescent="0.3">
      <c r="A14" s="13"/>
      <c r="B14" s="25">
        <v>44496</v>
      </c>
      <c r="C14" s="75" t="s">
        <v>78</v>
      </c>
      <c r="D14" s="26">
        <f t="shared" si="2"/>
        <v>30</v>
      </c>
      <c r="E14" s="16"/>
      <c r="F14" s="16"/>
      <c r="G14" s="17"/>
      <c r="H14" s="17">
        <v>30</v>
      </c>
      <c r="I14" s="17"/>
      <c r="J14" s="48"/>
      <c r="K14" s="17"/>
      <c r="L14" s="48" t="s">
        <v>26</v>
      </c>
      <c r="M14" s="18"/>
      <c r="N14" s="54">
        <v>44342</v>
      </c>
      <c r="O14" s="67" t="s">
        <v>52</v>
      </c>
      <c r="P14" s="55">
        <v>101285</v>
      </c>
      <c r="Q14" s="21">
        <f t="shared" si="1"/>
        <v>60</v>
      </c>
      <c r="R14" s="23">
        <v>0</v>
      </c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47">
        <v>60</v>
      </c>
      <c r="AJ14" s="43" t="s">
        <v>53</v>
      </c>
    </row>
    <row r="15" spans="1:36" x14ac:dyDescent="0.3">
      <c r="A15" s="13"/>
      <c r="B15" s="69">
        <v>44501</v>
      </c>
      <c r="C15" s="43" t="s">
        <v>81</v>
      </c>
      <c r="D15" s="26">
        <f t="shared" si="2"/>
        <v>30</v>
      </c>
      <c r="E15" s="17"/>
      <c r="F15" s="17"/>
      <c r="G15" s="17"/>
      <c r="H15" s="17">
        <v>30</v>
      </c>
      <c r="I15" s="17"/>
      <c r="J15" s="17"/>
      <c r="K15" s="17"/>
      <c r="L15" s="48" t="s">
        <v>26</v>
      </c>
      <c r="M15" s="18"/>
      <c r="N15" s="54">
        <v>44342</v>
      </c>
      <c r="O15" s="59" t="s">
        <v>54</v>
      </c>
      <c r="P15" s="55">
        <v>101286</v>
      </c>
      <c r="Q15" s="21">
        <f t="shared" si="1"/>
        <v>50</v>
      </c>
      <c r="R15" s="23">
        <v>0</v>
      </c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47">
        <v>50</v>
      </c>
      <c r="AE15" s="23"/>
      <c r="AF15" s="23"/>
      <c r="AG15" s="23"/>
      <c r="AH15" s="23"/>
      <c r="AI15" s="23"/>
      <c r="AJ15" s="49"/>
    </row>
    <row r="16" spans="1:36" ht="28.8" x14ac:dyDescent="0.3">
      <c r="A16" s="13"/>
      <c r="B16" s="69">
        <v>44508</v>
      </c>
      <c r="C16" s="43" t="s">
        <v>72</v>
      </c>
      <c r="D16" s="26">
        <f t="shared" si="2"/>
        <v>20800</v>
      </c>
      <c r="E16" s="17"/>
      <c r="F16" s="17"/>
      <c r="G16" s="17"/>
      <c r="H16" s="17"/>
      <c r="I16" s="17"/>
      <c r="J16" s="17"/>
      <c r="K16" s="17"/>
      <c r="L16" s="17">
        <v>20800</v>
      </c>
      <c r="M16" s="18"/>
      <c r="N16" s="54">
        <v>44377</v>
      </c>
      <c r="O16" s="71" t="s">
        <v>50</v>
      </c>
      <c r="P16" s="55">
        <v>101287</v>
      </c>
      <c r="Q16" s="21">
        <f t="shared" si="1"/>
        <v>620.39</v>
      </c>
      <c r="R16" s="23">
        <v>0</v>
      </c>
      <c r="S16" s="47">
        <v>382.06</v>
      </c>
      <c r="T16" s="23"/>
      <c r="U16" s="23"/>
      <c r="V16" s="47">
        <v>3.33</v>
      </c>
      <c r="W16" s="23">
        <v>75</v>
      </c>
      <c r="X16" s="23"/>
      <c r="Y16" s="23"/>
      <c r="Z16" s="23"/>
      <c r="AA16" s="23">
        <v>160</v>
      </c>
      <c r="AB16" s="23"/>
      <c r="AC16" s="23"/>
      <c r="AD16" s="23"/>
      <c r="AE16" s="23"/>
      <c r="AF16" s="23"/>
      <c r="AG16" s="23"/>
      <c r="AH16" s="23"/>
      <c r="AI16" s="23"/>
      <c r="AJ16" s="49"/>
    </row>
    <row r="17" spans="1:36" x14ac:dyDescent="0.3">
      <c r="A17" s="13"/>
      <c r="B17" s="14">
        <v>44508</v>
      </c>
      <c r="C17" s="43" t="s">
        <v>82</v>
      </c>
      <c r="D17" s="26">
        <f t="shared" si="2"/>
        <v>30</v>
      </c>
      <c r="E17" s="17"/>
      <c r="F17" s="17"/>
      <c r="G17" s="17"/>
      <c r="H17" s="17">
        <v>30</v>
      </c>
      <c r="I17" s="17"/>
      <c r="J17" s="17"/>
      <c r="K17" s="17"/>
      <c r="L17" s="17"/>
      <c r="M17" s="18"/>
      <c r="N17" s="54">
        <v>44377</v>
      </c>
      <c r="O17" s="59" t="s">
        <v>29</v>
      </c>
      <c r="P17" s="55">
        <v>101288</v>
      </c>
      <c r="Q17" s="21">
        <f t="shared" si="1"/>
        <v>95.4</v>
      </c>
      <c r="R17" s="23">
        <v>0</v>
      </c>
      <c r="S17" s="23"/>
      <c r="T17" s="47">
        <v>95.4</v>
      </c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2"/>
    </row>
    <row r="18" spans="1:36" x14ac:dyDescent="0.3">
      <c r="A18" s="13"/>
      <c r="B18" s="14">
        <v>44525</v>
      </c>
      <c r="C18" s="43" t="s">
        <v>83</v>
      </c>
      <c r="D18" s="26">
        <f t="shared" si="2"/>
        <v>30</v>
      </c>
      <c r="E18" s="17"/>
      <c r="F18" s="17"/>
      <c r="G18" s="17"/>
      <c r="H18" s="17">
        <v>30</v>
      </c>
      <c r="I18" s="17"/>
      <c r="J18" s="17"/>
      <c r="K18" s="17"/>
      <c r="L18" s="15"/>
      <c r="M18" s="18"/>
      <c r="N18" s="54">
        <v>44377</v>
      </c>
      <c r="O18" s="59" t="s">
        <v>55</v>
      </c>
      <c r="P18" s="55">
        <v>101289</v>
      </c>
      <c r="Q18" s="21">
        <f t="shared" si="1"/>
        <v>40.799999999999997</v>
      </c>
      <c r="R18" s="23"/>
      <c r="S18" s="23"/>
      <c r="T18" s="47"/>
      <c r="U18" s="23"/>
      <c r="V18" s="23">
        <v>40.799999999999997</v>
      </c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2"/>
    </row>
    <row r="19" spans="1:36" ht="28.8" x14ac:dyDescent="0.3">
      <c r="A19" s="13"/>
      <c r="B19" s="14">
        <v>44536</v>
      </c>
      <c r="C19" s="43" t="s">
        <v>17</v>
      </c>
      <c r="D19" s="26">
        <f t="shared" si="2"/>
        <v>0.14000000000000001</v>
      </c>
      <c r="E19" s="17"/>
      <c r="F19" s="17"/>
      <c r="G19" s="17"/>
      <c r="H19" s="48" t="s">
        <v>26</v>
      </c>
      <c r="I19" s="17"/>
      <c r="J19" s="17">
        <v>0.14000000000000001</v>
      </c>
      <c r="K19" s="17"/>
      <c r="L19" s="16"/>
      <c r="M19" s="18"/>
      <c r="N19" s="54">
        <v>44405</v>
      </c>
      <c r="O19" s="71" t="s">
        <v>50</v>
      </c>
      <c r="P19" s="55">
        <v>101290</v>
      </c>
      <c r="Q19" s="21">
        <f>SUM(R19:AI19)</f>
        <v>617.05999999999995</v>
      </c>
      <c r="R19" s="23">
        <v>0</v>
      </c>
      <c r="S19" s="47">
        <v>382.06</v>
      </c>
      <c r="T19" s="23"/>
      <c r="U19" s="23"/>
      <c r="V19" s="47" t="s">
        <v>26</v>
      </c>
      <c r="W19" s="23">
        <v>75</v>
      </c>
      <c r="X19" s="23"/>
      <c r="Y19" s="23"/>
      <c r="Z19" s="23"/>
      <c r="AA19" s="23">
        <v>160</v>
      </c>
      <c r="AB19" s="23"/>
      <c r="AC19" s="23"/>
      <c r="AD19" s="23"/>
      <c r="AE19" s="23"/>
      <c r="AF19" s="23"/>
      <c r="AG19" s="23"/>
      <c r="AH19" s="23"/>
      <c r="AI19" s="23"/>
      <c r="AJ19" s="49"/>
    </row>
    <row r="20" spans="1:36" x14ac:dyDescent="0.3">
      <c r="A20" s="13"/>
      <c r="B20" s="14">
        <v>44560</v>
      </c>
      <c r="C20" s="43" t="s">
        <v>84</v>
      </c>
      <c r="D20" s="26">
        <f t="shared" ref="D20:D55" si="3">SUM(E20:L20)</f>
        <v>60</v>
      </c>
      <c r="E20" s="17"/>
      <c r="F20" s="17"/>
      <c r="G20" s="17"/>
      <c r="H20" s="17">
        <v>60</v>
      </c>
      <c r="I20" s="17"/>
      <c r="J20" s="17"/>
      <c r="K20" s="17"/>
      <c r="L20" s="16"/>
      <c r="M20" s="18"/>
      <c r="N20" s="54">
        <v>44405</v>
      </c>
      <c r="O20" s="59" t="s">
        <v>29</v>
      </c>
      <c r="P20" s="55">
        <v>101291</v>
      </c>
      <c r="Q20" s="21">
        <f>SUM(R20:AI20)</f>
        <v>95.4</v>
      </c>
      <c r="R20" s="23">
        <v>0</v>
      </c>
      <c r="S20" s="23"/>
      <c r="T20" s="47">
        <v>95.4</v>
      </c>
      <c r="U20" s="23"/>
      <c r="V20" s="23"/>
      <c r="W20" s="23"/>
      <c r="X20" s="23"/>
      <c r="Y20" s="23"/>
      <c r="Z20" s="23"/>
      <c r="AA20" s="47" t="s">
        <v>26</v>
      </c>
      <c r="AB20" s="23"/>
      <c r="AC20" s="23"/>
      <c r="AD20" s="23"/>
      <c r="AE20" s="23"/>
      <c r="AF20" s="23"/>
      <c r="AG20" s="23"/>
      <c r="AH20" s="23"/>
      <c r="AI20" s="23"/>
      <c r="AJ20" s="57"/>
    </row>
    <row r="21" spans="1:36" x14ac:dyDescent="0.3">
      <c r="A21" s="13"/>
      <c r="B21" s="14">
        <v>44578</v>
      </c>
      <c r="C21" s="42" t="s">
        <v>87</v>
      </c>
      <c r="D21" s="26">
        <f t="shared" si="3"/>
        <v>120</v>
      </c>
      <c r="E21" s="17"/>
      <c r="F21" s="16"/>
      <c r="G21" s="17"/>
      <c r="H21" s="17"/>
      <c r="I21" s="17">
        <v>120</v>
      </c>
      <c r="J21" s="17"/>
      <c r="K21" s="17"/>
      <c r="L21" s="48" t="s">
        <v>26</v>
      </c>
      <c r="M21" s="18"/>
      <c r="N21" s="54">
        <v>44405</v>
      </c>
      <c r="O21" s="60" t="s">
        <v>56</v>
      </c>
      <c r="P21" s="55">
        <v>101292</v>
      </c>
      <c r="Q21" s="21">
        <f t="shared" si="1"/>
        <v>204</v>
      </c>
      <c r="R21" s="23">
        <v>34</v>
      </c>
      <c r="S21" s="23"/>
      <c r="T21" s="23"/>
      <c r="U21" s="23"/>
      <c r="V21" s="23"/>
      <c r="W21" s="23"/>
      <c r="X21" s="23"/>
      <c r="Y21" s="47"/>
      <c r="Z21" s="23"/>
      <c r="AA21" s="23"/>
      <c r="AB21" s="23"/>
      <c r="AC21" s="23"/>
      <c r="AD21" s="23"/>
      <c r="AE21" s="23"/>
      <c r="AF21" s="23"/>
      <c r="AG21" s="23"/>
      <c r="AH21" s="23"/>
      <c r="AI21" s="23">
        <v>170</v>
      </c>
      <c r="AJ21" s="42" t="s">
        <v>57</v>
      </c>
    </row>
    <row r="22" spans="1:36" ht="28.8" x14ac:dyDescent="0.3">
      <c r="A22" s="13"/>
      <c r="B22" s="14">
        <v>44578</v>
      </c>
      <c r="C22" s="43" t="s">
        <v>58</v>
      </c>
      <c r="D22" s="26">
        <f t="shared" si="3"/>
        <v>260</v>
      </c>
      <c r="E22" s="17"/>
      <c r="F22" s="17"/>
      <c r="G22" s="17">
        <v>260</v>
      </c>
      <c r="H22" s="17"/>
      <c r="I22" s="17"/>
      <c r="J22" s="17"/>
      <c r="K22" s="48"/>
      <c r="L22" s="17"/>
      <c r="M22" s="18"/>
      <c r="N22" s="54">
        <v>44405</v>
      </c>
      <c r="O22" s="61" t="s">
        <v>59</v>
      </c>
      <c r="P22" s="55">
        <v>101293</v>
      </c>
      <c r="Q22" s="21">
        <f t="shared" si="1"/>
        <v>575.23</v>
      </c>
      <c r="R22" s="41">
        <v>0</v>
      </c>
      <c r="S22" s="23"/>
      <c r="T22" s="23"/>
      <c r="U22" s="23"/>
      <c r="V22" s="23"/>
      <c r="W22" s="47"/>
      <c r="X22" s="23"/>
      <c r="Y22" s="23"/>
      <c r="Z22" s="23"/>
      <c r="AA22" s="47"/>
      <c r="AB22" s="23"/>
      <c r="AC22" s="23"/>
      <c r="AD22" s="23"/>
      <c r="AE22" s="23"/>
      <c r="AF22" s="23"/>
      <c r="AG22" s="23">
        <v>575.23</v>
      </c>
      <c r="AH22" s="23"/>
      <c r="AI22" s="23"/>
      <c r="AJ22" s="22"/>
    </row>
    <row r="23" spans="1:36" ht="28.2" customHeight="1" x14ac:dyDescent="0.3">
      <c r="A23" s="13"/>
      <c r="B23" s="14">
        <v>44595</v>
      </c>
      <c r="C23" s="42" t="s">
        <v>88</v>
      </c>
      <c r="D23" s="26">
        <f>SUM(E23:L23)</f>
        <v>100</v>
      </c>
      <c r="E23" s="17"/>
      <c r="F23" s="16"/>
      <c r="G23" s="17">
        <v>100</v>
      </c>
      <c r="H23" s="17"/>
      <c r="I23" s="17"/>
      <c r="J23" s="17"/>
      <c r="K23" s="17"/>
      <c r="L23" s="48" t="s">
        <v>26</v>
      </c>
      <c r="M23" s="18"/>
      <c r="N23" s="54">
        <v>44405</v>
      </c>
      <c r="O23" s="60" t="s">
        <v>44</v>
      </c>
      <c r="P23" s="55">
        <v>101294</v>
      </c>
      <c r="Q23" s="21">
        <f t="shared" si="1"/>
        <v>235</v>
      </c>
      <c r="R23" s="23">
        <v>0</v>
      </c>
      <c r="S23" s="23"/>
      <c r="T23" s="23"/>
      <c r="U23" s="23"/>
      <c r="V23" s="23"/>
      <c r="W23" s="23">
        <v>75</v>
      </c>
      <c r="X23" s="23"/>
      <c r="Y23" s="23"/>
      <c r="Z23" s="23"/>
      <c r="AA23" s="23">
        <v>160</v>
      </c>
      <c r="AB23" s="23"/>
      <c r="AC23" s="23"/>
      <c r="AD23" s="23"/>
      <c r="AE23" s="23"/>
      <c r="AF23" s="23"/>
      <c r="AG23" s="23"/>
      <c r="AH23" s="23"/>
      <c r="AI23" s="23"/>
      <c r="AJ23" s="22"/>
    </row>
    <row r="24" spans="1:36" ht="28.8" x14ac:dyDescent="0.3">
      <c r="A24" s="13"/>
      <c r="B24" s="14">
        <v>44601</v>
      </c>
      <c r="C24" s="42" t="s">
        <v>86</v>
      </c>
      <c r="D24" s="26">
        <f>SUM(E24:L24)</f>
        <v>25</v>
      </c>
      <c r="E24" s="17"/>
      <c r="F24" s="16"/>
      <c r="G24" s="17"/>
      <c r="H24" s="17"/>
      <c r="I24" s="17"/>
      <c r="J24" s="17"/>
      <c r="K24" s="17"/>
      <c r="L24" s="17">
        <v>25</v>
      </c>
      <c r="M24" s="18"/>
      <c r="N24" s="54">
        <v>44405</v>
      </c>
      <c r="O24" s="60" t="s">
        <v>60</v>
      </c>
      <c r="P24" s="72">
        <v>101295</v>
      </c>
      <c r="Q24" s="21">
        <f t="shared" si="1"/>
        <v>90</v>
      </c>
      <c r="R24" s="23">
        <v>15</v>
      </c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>
        <v>75</v>
      </c>
      <c r="AJ24" s="51" t="s">
        <v>61</v>
      </c>
    </row>
    <row r="25" spans="1:36" ht="28.8" x14ac:dyDescent="0.3">
      <c r="A25" s="13"/>
      <c r="B25" s="14">
        <v>44617</v>
      </c>
      <c r="C25" s="51" t="s">
        <v>89</v>
      </c>
      <c r="D25" s="26">
        <f t="shared" si="3"/>
        <v>205</v>
      </c>
      <c r="E25" s="17"/>
      <c r="F25" s="17"/>
      <c r="G25" s="17"/>
      <c r="H25" s="17"/>
      <c r="I25" s="17"/>
      <c r="J25" s="17"/>
      <c r="K25" s="17"/>
      <c r="L25" s="48">
        <v>205</v>
      </c>
      <c r="M25" s="18"/>
      <c r="N25" s="54">
        <v>44447</v>
      </c>
      <c r="O25" s="71" t="s">
        <v>63</v>
      </c>
      <c r="P25" s="73">
        <v>101296</v>
      </c>
      <c r="Q25" s="21">
        <f t="shared" si="1"/>
        <v>497.46</v>
      </c>
      <c r="R25" s="23">
        <v>0</v>
      </c>
      <c r="S25" s="23">
        <v>497.46</v>
      </c>
      <c r="T25" s="23"/>
      <c r="U25" s="23"/>
      <c r="V25" s="23"/>
      <c r="W25" s="23"/>
      <c r="X25" s="41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4"/>
    </row>
    <row r="26" spans="1:36" x14ac:dyDescent="0.3">
      <c r="A26" s="13"/>
      <c r="B26" s="14">
        <v>44627</v>
      </c>
      <c r="C26" s="75" t="s">
        <v>68</v>
      </c>
      <c r="D26" s="26">
        <f t="shared" si="3"/>
        <v>403.71</v>
      </c>
      <c r="E26" s="17"/>
      <c r="F26" s="17"/>
      <c r="G26" s="17"/>
      <c r="H26" s="17"/>
      <c r="I26" s="17"/>
      <c r="J26" s="17"/>
      <c r="K26" s="17">
        <v>403.71</v>
      </c>
      <c r="L26" s="17"/>
      <c r="M26" s="18"/>
      <c r="N26" s="54">
        <v>44447</v>
      </c>
      <c r="O26" s="66" t="s">
        <v>29</v>
      </c>
      <c r="P26" s="73">
        <v>101297</v>
      </c>
      <c r="Q26" s="21">
        <f t="shared" si="1"/>
        <v>124.2</v>
      </c>
      <c r="R26" s="23">
        <v>0</v>
      </c>
      <c r="S26" s="47"/>
      <c r="T26" s="23">
        <v>124.2</v>
      </c>
      <c r="U26" s="47"/>
      <c r="V26" s="23"/>
      <c r="W26" s="41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2"/>
    </row>
    <row r="27" spans="1:36" x14ac:dyDescent="0.3">
      <c r="A27" s="13"/>
      <c r="B27" s="14">
        <v>44627</v>
      </c>
      <c r="C27" s="49" t="s">
        <v>17</v>
      </c>
      <c r="D27" s="26">
        <f t="shared" si="3"/>
        <v>0.14000000000000001</v>
      </c>
      <c r="E27" s="17"/>
      <c r="F27" s="17"/>
      <c r="G27" s="17"/>
      <c r="H27" s="17"/>
      <c r="I27" s="17"/>
      <c r="J27" s="17">
        <v>0.14000000000000001</v>
      </c>
      <c r="K27" s="17"/>
      <c r="L27" s="17"/>
      <c r="M27" s="18"/>
      <c r="N27" s="54">
        <v>44447</v>
      </c>
      <c r="O27" s="60" t="s">
        <v>44</v>
      </c>
      <c r="P27" s="73">
        <v>101298</v>
      </c>
      <c r="Q27" s="21">
        <f t="shared" si="1"/>
        <v>235</v>
      </c>
      <c r="R27" s="23">
        <v>0</v>
      </c>
      <c r="S27" s="47"/>
      <c r="T27" s="23"/>
      <c r="U27" s="23"/>
      <c r="V27" s="23"/>
      <c r="W27" s="23">
        <v>75</v>
      </c>
      <c r="X27" s="23"/>
      <c r="Y27" s="23"/>
      <c r="Z27" s="23"/>
      <c r="AA27" s="23">
        <v>160</v>
      </c>
      <c r="AB27" s="23"/>
      <c r="AC27" s="23"/>
      <c r="AD27" s="23"/>
      <c r="AE27" s="23"/>
      <c r="AF27" s="23"/>
      <c r="AG27" s="23"/>
      <c r="AH27" s="23"/>
      <c r="AI27" s="23"/>
      <c r="AJ27" s="22"/>
    </row>
    <row r="28" spans="1:36" ht="15" customHeight="1" x14ac:dyDescent="0.3">
      <c r="A28" s="13"/>
      <c r="B28" s="14">
        <v>44649</v>
      </c>
      <c r="C28" s="49" t="s">
        <v>95</v>
      </c>
      <c r="D28" s="26">
        <f t="shared" si="3"/>
        <v>30</v>
      </c>
      <c r="E28" s="17"/>
      <c r="F28" s="17"/>
      <c r="G28" s="17"/>
      <c r="H28" s="17">
        <v>30</v>
      </c>
      <c r="I28" s="17"/>
      <c r="J28" s="17"/>
      <c r="K28" s="17"/>
      <c r="L28" s="17"/>
      <c r="M28" s="18"/>
      <c r="N28" s="54">
        <v>44447</v>
      </c>
      <c r="O28" s="42" t="s">
        <v>64</v>
      </c>
      <c r="P28" s="73">
        <v>101299</v>
      </c>
      <c r="Q28" s="21">
        <f t="shared" si="1"/>
        <v>40</v>
      </c>
      <c r="R28" s="23">
        <v>0</v>
      </c>
      <c r="S28" s="23"/>
      <c r="T28" s="23"/>
      <c r="U28" s="23"/>
      <c r="V28" s="23"/>
      <c r="W28" s="23"/>
      <c r="X28" s="23">
        <v>40</v>
      </c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2"/>
    </row>
    <row r="29" spans="1:36" ht="15" customHeight="1" x14ac:dyDescent="0.3">
      <c r="A29" s="13"/>
      <c r="B29" s="14"/>
      <c r="C29" s="22"/>
      <c r="D29" s="26">
        <f t="shared" si="3"/>
        <v>0</v>
      </c>
      <c r="E29" s="17"/>
      <c r="F29" s="17"/>
      <c r="G29" s="17"/>
      <c r="H29" s="17"/>
      <c r="I29" s="17"/>
      <c r="J29" s="17"/>
      <c r="K29" s="17"/>
      <c r="L29" s="17"/>
      <c r="M29" s="18"/>
      <c r="N29" s="54">
        <v>44447</v>
      </c>
      <c r="O29" s="56" t="s">
        <v>65</v>
      </c>
      <c r="P29" s="73">
        <v>101300</v>
      </c>
      <c r="Q29" s="21">
        <f t="shared" si="1"/>
        <v>92.4</v>
      </c>
      <c r="R29" s="23">
        <v>15.4</v>
      </c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>
        <v>77</v>
      </c>
      <c r="AJ29" s="42" t="s">
        <v>66</v>
      </c>
    </row>
    <row r="30" spans="1:36" ht="15" customHeight="1" x14ac:dyDescent="0.3">
      <c r="A30" s="13"/>
      <c r="B30" s="14"/>
      <c r="C30" s="22"/>
      <c r="D30" s="26">
        <f t="shared" si="3"/>
        <v>0</v>
      </c>
      <c r="E30" s="17"/>
      <c r="F30" s="17"/>
      <c r="G30" s="17"/>
      <c r="H30" s="17"/>
      <c r="I30" s="17"/>
      <c r="J30" s="17"/>
      <c r="K30" s="17"/>
      <c r="L30" s="17"/>
      <c r="M30" s="18"/>
      <c r="N30" s="54">
        <v>44482</v>
      </c>
      <c r="O30" s="71" t="s">
        <v>63</v>
      </c>
      <c r="P30" s="73">
        <v>101303</v>
      </c>
      <c r="Q30" s="21">
        <f t="shared" si="1"/>
        <v>474.42</v>
      </c>
      <c r="R30" s="23">
        <v>0</v>
      </c>
      <c r="S30" s="23">
        <v>474.42</v>
      </c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51"/>
    </row>
    <row r="31" spans="1:36" ht="15" customHeight="1" x14ac:dyDescent="0.3">
      <c r="A31" s="13"/>
      <c r="B31" s="14"/>
      <c r="C31" s="22"/>
      <c r="D31" s="26">
        <f t="shared" si="3"/>
        <v>0</v>
      </c>
      <c r="E31" s="17"/>
      <c r="F31" s="17"/>
      <c r="G31" s="17"/>
      <c r="H31" s="17"/>
      <c r="I31" s="17"/>
      <c r="J31" s="17"/>
      <c r="K31" s="17"/>
      <c r="L31" s="17"/>
      <c r="M31" s="18"/>
      <c r="N31" s="54">
        <v>44482</v>
      </c>
      <c r="O31" s="66" t="s">
        <v>29</v>
      </c>
      <c r="P31" s="73">
        <v>101304</v>
      </c>
      <c r="Q31" s="21">
        <f t="shared" si="1"/>
        <v>118.4</v>
      </c>
      <c r="R31" s="23">
        <v>0</v>
      </c>
      <c r="S31" s="47" t="s">
        <v>26</v>
      </c>
      <c r="T31" s="41">
        <v>118.4</v>
      </c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49"/>
    </row>
    <row r="32" spans="1:36" ht="14.4" customHeight="1" x14ac:dyDescent="0.3">
      <c r="A32" s="13"/>
      <c r="B32" s="14"/>
      <c r="C32" s="22"/>
      <c r="D32" s="26">
        <f t="shared" si="3"/>
        <v>0</v>
      </c>
      <c r="E32" s="17"/>
      <c r="F32" s="17"/>
      <c r="G32" s="17"/>
      <c r="H32" s="17"/>
      <c r="I32" s="17"/>
      <c r="J32" s="17"/>
      <c r="K32" s="17"/>
      <c r="L32" s="17"/>
      <c r="M32" s="18"/>
      <c r="N32" s="54">
        <v>44482</v>
      </c>
      <c r="O32" s="68" t="s">
        <v>44</v>
      </c>
      <c r="P32" s="73">
        <v>101305</v>
      </c>
      <c r="Q32" s="21">
        <f t="shared" si="1"/>
        <v>75</v>
      </c>
      <c r="R32" s="23">
        <v>0</v>
      </c>
      <c r="S32" s="47"/>
      <c r="T32" s="23"/>
      <c r="U32" s="23"/>
      <c r="V32" s="23"/>
      <c r="W32" s="23">
        <v>75</v>
      </c>
      <c r="X32" s="23"/>
      <c r="Y32" s="23"/>
      <c r="Z32" s="23"/>
      <c r="AA32" s="47" t="s">
        <v>26</v>
      </c>
      <c r="AB32" s="23"/>
      <c r="AC32" s="23"/>
      <c r="AD32" s="23"/>
      <c r="AE32" s="23"/>
      <c r="AF32" s="23"/>
      <c r="AG32" s="23"/>
      <c r="AH32" s="23"/>
      <c r="AI32" s="23"/>
      <c r="AJ32" s="49"/>
    </row>
    <row r="33" spans="1:36" ht="14.4" customHeight="1" x14ac:dyDescent="0.3">
      <c r="A33" s="13"/>
      <c r="B33" s="14"/>
      <c r="C33" s="22"/>
      <c r="D33" s="26">
        <f t="shared" si="3"/>
        <v>0</v>
      </c>
      <c r="E33" s="17"/>
      <c r="F33" s="17"/>
      <c r="G33" s="17"/>
      <c r="H33" s="17"/>
      <c r="I33" s="17"/>
      <c r="J33" s="17"/>
      <c r="K33" s="17"/>
      <c r="L33" s="17"/>
      <c r="M33" s="18"/>
      <c r="N33" s="54">
        <v>44482</v>
      </c>
      <c r="O33" s="66" t="s">
        <v>67</v>
      </c>
      <c r="P33" s="73">
        <v>101309</v>
      </c>
      <c r="Q33" s="21">
        <f t="shared" si="1"/>
        <v>95</v>
      </c>
      <c r="R33" s="23">
        <v>0</v>
      </c>
      <c r="S33" s="47"/>
      <c r="T33" s="23"/>
      <c r="U33" s="23"/>
      <c r="V33" s="23"/>
      <c r="W33" s="23"/>
      <c r="X33" s="23"/>
      <c r="Y33" s="23"/>
      <c r="Z33" s="23">
        <v>95</v>
      </c>
      <c r="AA33" s="23"/>
      <c r="AB33" s="23"/>
      <c r="AC33" s="23"/>
      <c r="AD33" s="23"/>
      <c r="AE33" s="23"/>
      <c r="AF33" s="23"/>
      <c r="AG33" s="23"/>
      <c r="AH33" s="23"/>
      <c r="AI33" s="23"/>
      <c r="AJ33" s="51"/>
    </row>
    <row r="34" spans="1:36" ht="14.4" customHeight="1" x14ac:dyDescent="0.3">
      <c r="A34" s="13"/>
      <c r="B34" s="14"/>
      <c r="C34" s="22"/>
      <c r="D34" s="26">
        <f t="shared" si="3"/>
        <v>0</v>
      </c>
      <c r="E34" s="17"/>
      <c r="F34" s="17"/>
      <c r="G34" s="17"/>
      <c r="H34" s="17"/>
      <c r="I34" s="17"/>
      <c r="J34" s="17"/>
      <c r="K34" s="17"/>
      <c r="L34" s="17"/>
      <c r="M34" s="18"/>
      <c r="N34" s="54">
        <v>44482</v>
      </c>
      <c r="O34" s="60" t="s">
        <v>70</v>
      </c>
      <c r="P34" s="73">
        <v>101306</v>
      </c>
      <c r="Q34" s="21">
        <f t="shared" si="1"/>
        <v>391.03</v>
      </c>
      <c r="R34" s="23">
        <v>0</v>
      </c>
      <c r="S34" s="23"/>
      <c r="T34" s="23"/>
      <c r="U34" s="23"/>
      <c r="W34" s="23"/>
      <c r="X34" s="23"/>
      <c r="Y34" s="23">
        <v>391.03</v>
      </c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2"/>
    </row>
    <row r="35" spans="1:36" ht="14.4" customHeight="1" x14ac:dyDescent="0.3">
      <c r="A35" s="13"/>
      <c r="B35" s="14"/>
      <c r="C35" s="22"/>
      <c r="D35" s="26">
        <f t="shared" si="3"/>
        <v>0</v>
      </c>
      <c r="E35" s="17"/>
      <c r="F35" s="17"/>
      <c r="G35" s="17"/>
      <c r="H35" s="17"/>
      <c r="I35" s="17"/>
      <c r="J35" s="17"/>
      <c r="K35" s="17"/>
      <c r="L35" s="17"/>
      <c r="M35" s="18"/>
      <c r="N35" s="54">
        <v>44482</v>
      </c>
      <c r="O35" s="61" t="s">
        <v>71</v>
      </c>
      <c r="P35" s="73">
        <v>101307</v>
      </c>
      <c r="Q35" s="21">
        <f t="shared" si="1"/>
        <v>775</v>
      </c>
      <c r="R35" s="23">
        <v>0</v>
      </c>
      <c r="S35" s="41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>
        <v>775</v>
      </c>
      <c r="AF35" s="23"/>
      <c r="AG35" s="23"/>
      <c r="AH35" s="23"/>
      <c r="AI35" s="23"/>
      <c r="AJ35" s="42"/>
    </row>
    <row r="36" spans="1:36" ht="14.4" customHeight="1" x14ac:dyDescent="0.3">
      <c r="A36" s="13"/>
      <c r="B36" s="14"/>
      <c r="C36" s="22"/>
      <c r="D36" s="26">
        <f t="shared" si="3"/>
        <v>0</v>
      </c>
      <c r="E36" s="17"/>
      <c r="F36" s="17"/>
      <c r="G36" s="17"/>
      <c r="H36" s="17"/>
      <c r="I36" s="17"/>
      <c r="J36" s="17"/>
      <c r="K36" s="17"/>
      <c r="L36" s="17"/>
      <c r="M36" s="18"/>
      <c r="N36" s="50">
        <v>44482</v>
      </c>
      <c r="O36" s="68" t="s">
        <v>70</v>
      </c>
      <c r="P36" s="73">
        <v>101308</v>
      </c>
      <c r="Q36" s="21">
        <f t="shared" si="1"/>
        <v>60</v>
      </c>
      <c r="R36" s="23">
        <v>0</v>
      </c>
      <c r="S36" s="23"/>
      <c r="T36" s="23"/>
      <c r="U36" s="23"/>
      <c r="V36" s="23"/>
      <c r="W36" s="23"/>
      <c r="X36" s="23">
        <v>60</v>
      </c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49"/>
    </row>
    <row r="37" spans="1:36" ht="14.4" customHeight="1" x14ac:dyDescent="0.3">
      <c r="A37" s="13"/>
      <c r="B37" s="14"/>
      <c r="C37" s="22"/>
      <c r="D37" s="26">
        <f t="shared" si="3"/>
        <v>0</v>
      </c>
      <c r="E37" s="17"/>
      <c r="F37" s="17"/>
      <c r="G37" s="17"/>
      <c r="H37" s="17"/>
      <c r="I37" s="17"/>
      <c r="J37" s="17"/>
      <c r="K37" s="17"/>
      <c r="L37" s="17"/>
      <c r="M37" s="18"/>
      <c r="N37" s="50">
        <v>44482</v>
      </c>
      <c r="O37" s="68" t="s">
        <v>76</v>
      </c>
      <c r="P37" s="73">
        <v>101310</v>
      </c>
      <c r="Q37" s="21">
        <f t="shared" si="1"/>
        <v>30</v>
      </c>
      <c r="R37" s="23">
        <v>0</v>
      </c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>
        <v>30</v>
      </c>
      <c r="AJ37" s="49" t="s">
        <v>77</v>
      </c>
    </row>
    <row r="38" spans="1:36" ht="14.4" customHeight="1" x14ac:dyDescent="0.3">
      <c r="A38" s="13"/>
      <c r="B38" s="14"/>
      <c r="C38" s="22"/>
      <c r="D38" s="26">
        <f t="shared" si="3"/>
        <v>0</v>
      </c>
      <c r="E38" s="17"/>
      <c r="F38" s="17"/>
      <c r="G38" s="17"/>
      <c r="H38" s="17"/>
      <c r="I38" s="17"/>
      <c r="J38" s="17"/>
      <c r="K38" s="17"/>
      <c r="L38" s="17"/>
      <c r="M38" s="18"/>
      <c r="N38" s="50">
        <v>44524</v>
      </c>
      <c r="O38" s="71" t="s">
        <v>63</v>
      </c>
      <c r="P38" s="73">
        <v>101311</v>
      </c>
      <c r="Q38" s="21">
        <f t="shared" si="1"/>
        <v>554.5</v>
      </c>
      <c r="R38" s="23">
        <v>0</v>
      </c>
      <c r="S38" s="23">
        <v>537.73</v>
      </c>
      <c r="T38" s="23"/>
      <c r="U38" s="23"/>
      <c r="V38" s="23">
        <v>16.77</v>
      </c>
      <c r="W38" s="23"/>
      <c r="X38" s="23"/>
      <c r="Y38" s="23"/>
      <c r="Z38" s="23"/>
      <c r="AA38" s="23"/>
      <c r="AB38" s="23"/>
      <c r="AC38" s="23"/>
      <c r="AD38" s="47" t="s">
        <v>26</v>
      </c>
      <c r="AE38" s="23"/>
      <c r="AF38" s="23"/>
      <c r="AG38" s="23"/>
      <c r="AH38" s="23"/>
      <c r="AI38" s="23"/>
      <c r="AJ38" s="49"/>
    </row>
    <row r="39" spans="1:36" ht="14.4" customHeight="1" x14ac:dyDescent="0.3">
      <c r="A39" s="13"/>
      <c r="B39" s="14"/>
      <c r="C39" s="22"/>
      <c r="D39" s="26">
        <f t="shared" si="3"/>
        <v>0</v>
      </c>
      <c r="E39" s="17"/>
      <c r="F39" s="17"/>
      <c r="G39" s="17"/>
      <c r="H39" s="17"/>
      <c r="I39" s="17"/>
      <c r="J39" s="17"/>
      <c r="K39" s="17"/>
      <c r="L39" s="17"/>
      <c r="M39" s="18"/>
      <c r="N39" s="50">
        <v>44524</v>
      </c>
      <c r="O39" s="66" t="s">
        <v>29</v>
      </c>
      <c r="P39" s="73">
        <v>101312</v>
      </c>
      <c r="Q39" s="21">
        <f t="shared" si="1"/>
        <v>134.4</v>
      </c>
      <c r="R39" s="23">
        <v>0</v>
      </c>
      <c r="S39" s="23"/>
      <c r="T39" s="23">
        <v>134.4</v>
      </c>
      <c r="U39" s="23"/>
      <c r="V39" s="23"/>
      <c r="W39" s="23"/>
      <c r="X39" s="23"/>
      <c r="Y39" s="23"/>
      <c r="Z39" s="23"/>
      <c r="AA39" s="23"/>
      <c r="AB39" s="23"/>
      <c r="AC39" s="23"/>
      <c r="AD39" s="47" t="s">
        <v>26</v>
      </c>
      <c r="AE39" s="23"/>
      <c r="AF39" s="23"/>
      <c r="AG39" s="23"/>
      <c r="AH39" s="23"/>
      <c r="AI39" s="47" t="s">
        <v>26</v>
      </c>
      <c r="AJ39" s="49" t="s">
        <v>26</v>
      </c>
    </row>
    <row r="40" spans="1:36" ht="14.4" customHeight="1" x14ac:dyDescent="0.3">
      <c r="A40" s="13"/>
      <c r="B40" s="14"/>
      <c r="C40" s="22"/>
      <c r="D40" s="26">
        <f t="shared" si="3"/>
        <v>0</v>
      </c>
      <c r="E40" s="17"/>
      <c r="F40" s="17"/>
      <c r="G40" s="17"/>
      <c r="H40" s="17"/>
      <c r="I40" s="17"/>
      <c r="J40" s="17"/>
      <c r="K40" s="17"/>
      <c r="L40" s="17"/>
      <c r="M40" s="18"/>
      <c r="N40" s="50">
        <v>44524</v>
      </c>
      <c r="O40" s="68" t="s">
        <v>44</v>
      </c>
      <c r="P40" s="73">
        <v>101313</v>
      </c>
      <c r="Q40" s="21">
        <f t="shared" si="1"/>
        <v>235</v>
      </c>
      <c r="R40" s="23">
        <v>0</v>
      </c>
      <c r="S40" s="23"/>
      <c r="T40" s="23"/>
      <c r="U40" s="47" t="s">
        <v>26</v>
      </c>
      <c r="V40" s="23"/>
      <c r="W40" s="23">
        <v>75</v>
      </c>
      <c r="X40" s="23"/>
      <c r="Y40" s="23"/>
      <c r="Z40" s="23"/>
      <c r="AA40" s="23">
        <v>160</v>
      </c>
      <c r="AB40" s="23"/>
      <c r="AC40" s="23"/>
      <c r="AD40" s="23"/>
      <c r="AE40" s="23"/>
      <c r="AF40" s="23"/>
      <c r="AG40" s="23"/>
      <c r="AH40" s="23"/>
      <c r="AI40" s="23"/>
      <c r="AJ40" s="49"/>
    </row>
    <row r="41" spans="1:36" ht="14.4" customHeight="1" x14ac:dyDescent="0.3">
      <c r="A41" s="13"/>
      <c r="B41" s="14"/>
      <c r="C41" s="22"/>
      <c r="D41" s="26">
        <f t="shared" si="3"/>
        <v>0</v>
      </c>
      <c r="E41" s="17"/>
      <c r="F41" s="17"/>
      <c r="G41" s="17"/>
      <c r="H41" s="17"/>
      <c r="I41" s="17"/>
      <c r="J41" s="17"/>
      <c r="K41" s="17"/>
      <c r="L41" s="17"/>
      <c r="M41" s="18"/>
      <c r="N41" s="50">
        <v>44524</v>
      </c>
      <c r="O41" s="68" t="s">
        <v>39</v>
      </c>
      <c r="P41" s="73">
        <v>101314</v>
      </c>
      <c r="Q41" s="21">
        <f t="shared" si="1"/>
        <v>200</v>
      </c>
      <c r="R41" s="23">
        <v>0</v>
      </c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>
        <v>200</v>
      </c>
      <c r="AE41" s="23"/>
      <c r="AF41" s="23"/>
      <c r="AG41" s="23"/>
      <c r="AH41" s="23"/>
      <c r="AI41" s="23"/>
      <c r="AJ41" s="49"/>
    </row>
    <row r="42" spans="1:36" ht="14.4" customHeight="1" x14ac:dyDescent="0.3">
      <c r="A42" s="13"/>
      <c r="B42" s="14"/>
      <c r="C42" s="22"/>
      <c r="D42" s="26">
        <f t="shared" si="3"/>
        <v>0</v>
      </c>
      <c r="E42" s="17"/>
      <c r="F42" s="17"/>
      <c r="G42" s="17"/>
      <c r="H42" s="17"/>
      <c r="I42" s="17"/>
      <c r="J42" s="17"/>
      <c r="K42" s="17"/>
      <c r="L42" s="17"/>
      <c r="M42" s="18"/>
      <c r="N42" s="50">
        <v>44524</v>
      </c>
      <c r="O42" s="68" t="s">
        <v>40</v>
      </c>
      <c r="P42" s="73">
        <v>101315</v>
      </c>
      <c r="Q42" s="21">
        <f t="shared" si="1"/>
        <v>200</v>
      </c>
      <c r="R42" s="23">
        <v>0</v>
      </c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>
        <v>200</v>
      </c>
      <c r="AE42" s="23"/>
      <c r="AF42" s="23"/>
      <c r="AG42" s="23"/>
      <c r="AH42" s="23"/>
      <c r="AI42" s="23"/>
      <c r="AJ42" s="49"/>
    </row>
    <row r="43" spans="1:36" ht="14.4" customHeight="1" x14ac:dyDescent="0.3">
      <c r="A43" s="13"/>
      <c r="B43" s="14"/>
      <c r="C43" s="22"/>
      <c r="D43" s="26">
        <f t="shared" si="3"/>
        <v>0</v>
      </c>
      <c r="E43" s="17"/>
      <c r="F43" s="17"/>
      <c r="G43" s="17"/>
      <c r="H43" s="17"/>
      <c r="I43" s="17"/>
      <c r="J43" s="17"/>
      <c r="K43" s="17"/>
      <c r="L43" s="17"/>
      <c r="M43" s="18"/>
      <c r="N43" s="50">
        <v>44524</v>
      </c>
      <c r="O43" s="68" t="s">
        <v>73</v>
      </c>
      <c r="P43" s="73">
        <v>101316</v>
      </c>
      <c r="Q43" s="21">
        <f t="shared" si="1"/>
        <v>90.47</v>
      </c>
      <c r="R43" s="23">
        <v>15.08</v>
      </c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>
        <v>75.39</v>
      </c>
      <c r="AF43" s="23"/>
      <c r="AG43" s="23"/>
      <c r="AH43" s="23"/>
      <c r="AI43" s="23"/>
      <c r="AJ43" s="49"/>
    </row>
    <row r="44" spans="1:36" ht="14.4" customHeight="1" x14ac:dyDescent="0.3">
      <c r="A44" s="13"/>
      <c r="B44" s="14"/>
      <c r="C44" s="22"/>
      <c r="D44" s="26">
        <f t="shared" si="3"/>
        <v>0</v>
      </c>
      <c r="E44" s="17"/>
      <c r="F44" s="17"/>
      <c r="G44" s="17"/>
      <c r="H44" s="17"/>
      <c r="I44" s="17"/>
      <c r="J44" s="17"/>
      <c r="K44" s="17"/>
      <c r="L44" s="17"/>
      <c r="M44" s="18"/>
      <c r="N44" s="50">
        <v>44524</v>
      </c>
      <c r="O44" s="68" t="s">
        <v>74</v>
      </c>
      <c r="P44" s="73">
        <v>101317</v>
      </c>
      <c r="Q44" s="21">
        <f t="shared" si="1"/>
        <v>523.20000000000005</v>
      </c>
      <c r="R44" s="23">
        <v>87.2</v>
      </c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>
        <v>436</v>
      </c>
      <c r="AF44" s="23"/>
      <c r="AG44" s="23"/>
      <c r="AH44" s="23"/>
      <c r="AI44" s="23"/>
      <c r="AJ44" s="49"/>
    </row>
    <row r="45" spans="1:36" ht="14.4" customHeight="1" x14ac:dyDescent="0.3">
      <c r="A45" s="13"/>
      <c r="B45" s="14"/>
      <c r="C45" s="22"/>
      <c r="D45" s="26">
        <f t="shared" si="3"/>
        <v>0</v>
      </c>
      <c r="E45" s="17"/>
      <c r="F45" s="17"/>
      <c r="G45" s="17"/>
      <c r="H45" s="17"/>
      <c r="I45" s="17"/>
      <c r="J45" s="17"/>
      <c r="K45" s="17"/>
      <c r="L45" s="17"/>
      <c r="M45" s="18"/>
      <c r="N45" s="50">
        <v>44524</v>
      </c>
      <c r="O45" s="68" t="s">
        <v>75</v>
      </c>
      <c r="P45" s="73">
        <v>101318</v>
      </c>
      <c r="Q45" s="21">
        <f t="shared" si="1"/>
        <v>54</v>
      </c>
      <c r="R45" s="23">
        <v>9</v>
      </c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>
        <v>45</v>
      </c>
      <c r="AF45" s="23"/>
      <c r="AG45" s="23"/>
      <c r="AH45" s="23"/>
      <c r="AI45" s="23"/>
      <c r="AJ45" s="49"/>
    </row>
    <row r="46" spans="1:36" ht="14.4" customHeight="1" x14ac:dyDescent="0.3">
      <c r="A46" s="13"/>
      <c r="B46" s="14"/>
      <c r="C46" s="22"/>
      <c r="D46" s="26">
        <f t="shared" si="3"/>
        <v>0</v>
      </c>
      <c r="E46" s="17"/>
      <c r="F46" s="17"/>
      <c r="G46" s="17"/>
      <c r="H46" s="17"/>
      <c r="I46" s="17"/>
      <c r="J46" s="17"/>
      <c r="K46" s="17"/>
      <c r="L46" s="17"/>
      <c r="M46" s="18"/>
      <c r="N46" s="50">
        <v>44524</v>
      </c>
      <c r="O46" s="68" t="s">
        <v>79</v>
      </c>
      <c r="P46" s="73">
        <v>101319</v>
      </c>
      <c r="Q46" s="21">
        <f t="shared" si="1"/>
        <v>50</v>
      </c>
      <c r="R46" s="23">
        <v>0</v>
      </c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>
        <v>50</v>
      </c>
      <c r="AE46" s="23"/>
      <c r="AF46" s="23"/>
      <c r="AG46" s="23"/>
      <c r="AH46" s="23"/>
      <c r="AI46" s="23"/>
      <c r="AJ46" s="49"/>
    </row>
    <row r="47" spans="1:36" ht="14.4" customHeight="1" x14ac:dyDescent="0.3">
      <c r="A47" s="13"/>
      <c r="B47" s="14"/>
      <c r="C47" s="22"/>
      <c r="D47" s="26">
        <f t="shared" si="3"/>
        <v>0</v>
      </c>
      <c r="E47" s="17"/>
      <c r="F47" s="17"/>
      <c r="G47" s="17"/>
      <c r="H47" s="17"/>
      <c r="I47" s="17"/>
      <c r="J47" s="17"/>
      <c r="K47" s="17"/>
      <c r="L47" s="17"/>
      <c r="M47" s="18"/>
      <c r="N47" s="50">
        <v>44524</v>
      </c>
      <c r="O47" s="68" t="s">
        <v>80</v>
      </c>
      <c r="P47" s="73">
        <v>101320</v>
      </c>
      <c r="Q47" s="21">
        <f t="shared" si="1"/>
        <v>50</v>
      </c>
      <c r="R47" s="23">
        <v>0</v>
      </c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>
        <v>50</v>
      </c>
      <c r="AE47" s="23"/>
      <c r="AF47" s="23"/>
      <c r="AG47" s="23"/>
      <c r="AH47" s="23"/>
      <c r="AI47" s="23"/>
      <c r="AJ47" s="49"/>
    </row>
    <row r="48" spans="1:36" ht="14.4" customHeight="1" x14ac:dyDescent="0.3">
      <c r="A48" s="13"/>
      <c r="B48" s="14"/>
      <c r="C48" s="22"/>
      <c r="D48" s="26">
        <f t="shared" si="3"/>
        <v>0</v>
      </c>
      <c r="E48" s="17"/>
      <c r="F48" s="17"/>
      <c r="G48" s="17"/>
      <c r="H48" s="17"/>
      <c r="I48" s="17"/>
      <c r="J48" s="17"/>
      <c r="K48" s="17"/>
      <c r="L48" s="17"/>
      <c r="M48" s="18"/>
      <c r="N48" s="50">
        <v>44566</v>
      </c>
      <c r="O48" s="71" t="s">
        <v>63</v>
      </c>
      <c r="P48" s="73">
        <v>101322</v>
      </c>
      <c r="Q48" s="21">
        <f t="shared" si="1"/>
        <v>487.66</v>
      </c>
      <c r="R48" s="23">
        <v>0</v>
      </c>
      <c r="S48" s="23">
        <v>382.06</v>
      </c>
      <c r="T48" s="23"/>
      <c r="U48" s="23">
        <v>75</v>
      </c>
      <c r="V48" s="23">
        <v>30.6</v>
      </c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49"/>
    </row>
    <row r="49" spans="1:36" ht="14.4" customHeight="1" x14ac:dyDescent="0.3">
      <c r="A49" s="13"/>
      <c r="B49" s="14"/>
      <c r="C49" s="22"/>
      <c r="D49" s="26">
        <f t="shared" si="3"/>
        <v>0</v>
      </c>
      <c r="E49" s="17"/>
      <c r="F49" s="17"/>
      <c r="G49" s="17"/>
      <c r="H49" s="17"/>
      <c r="I49" s="17"/>
      <c r="J49" s="17"/>
      <c r="K49" s="17"/>
      <c r="L49" s="17"/>
      <c r="M49" s="18"/>
      <c r="N49" s="50">
        <v>44566</v>
      </c>
      <c r="O49" s="66" t="s">
        <v>29</v>
      </c>
      <c r="P49" s="73">
        <v>101323</v>
      </c>
      <c r="Q49" s="21">
        <f t="shared" si="1"/>
        <v>95.4</v>
      </c>
      <c r="R49" s="23">
        <v>0</v>
      </c>
      <c r="S49" s="23"/>
      <c r="T49" s="23">
        <v>95.4</v>
      </c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49"/>
    </row>
    <row r="50" spans="1:36" ht="14.4" customHeight="1" x14ac:dyDescent="0.3">
      <c r="A50" s="13"/>
      <c r="B50" s="14"/>
      <c r="C50" s="22"/>
      <c r="D50" s="26">
        <f t="shared" si="3"/>
        <v>0</v>
      </c>
      <c r="E50" s="17"/>
      <c r="F50" s="17"/>
      <c r="G50" s="17"/>
      <c r="H50" s="17"/>
      <c r="I50" s="17"/>
      <c r="J50" s="17"/>
      <c r="K50" s="17"/>
      <c r="L50" s="17"/>
      <c r="M50" s="18"/>
      <c r="N50" s="50">
        <v>44566</v>
      </c>
      <c r="O50" s="42" t="s">
        <v>39</v>
      </c>
      <c r="P50" s="20">
        <v>101321</v>
      </c>
      <c r="Q50" s="21">
        <f t="shared" ref="Q50:Q56" si="4">SUM(R50:AI50)</f>
        <v>199.94</v>
      </c>
      <c r="R50" s="23">
        <v>0</v>
      </c>
      <c r="S50" s="23"/>
      <c r="T50" s="23"/>
      <c r="U50" s="23"/>
      <c r="V50" s="23"/>
      <c r="W50" s="23"/>
      <c r="X50" s="47"/>
      <c r="Y50" s="23"/>
      <c r="Z50" s="23"/>
      <c r="AA50" s="23"/>
      <c r="AB50" s="23"/>
      <c r="AC50" s="23"/>
      <c r="AD50" s="23">
        <v>199.94</v>
      </c>
      <c r="AE50" s="23"/>
      <c r="AF50" s="23"/>
      <c r="AG50" s="23"/>
      <c r="AH50" s="23"/>
      <c r="AI50" s="23"/>
      <c r="AJ50" s="22"/>
    </row>
    <row r="51" spans="1:36" ht="14.4" customHeight="1" x14ac:dyDescent="0.3">
      <c r="A51" s="13"/>
      <c r="B51" s="14"/>
      <c r="C51" s="22"/>
      <c r="D51" s="26">
        <f t="shared" si="3"/>
        <v>0</v>
      </c>
      <c r="E51" s="17"/>
      <c r="F51" s="17"/>
      <c r="G51" s="17"/>
      <c r="H51" s="17"/>
      <c r="I51" s="17"/>
      <c r="J51" s="17"/>
      <c r="K51" s="17"/>
      <c r="L51" s="17"/>
      <c r="M51" s="18"/>
      <c r="N51" s="50">
        <v>44566</v>
      </c>
      <c r="O51" s="68" t="s">
        <v>44</v>
      </c>
      <c r="P51" s="73">
        <v>101324</v>
      </c>
      <c r="Q51" s="21">
        <f t="shared" si="4"/>
        <v>75</v>
      </c>
      <c r="R51" s="23">
        <v>0</v>
      </c>
      <c r="S51" s="23"/>
      <c r="T51" s="23"/>
      <c r="U51" s="23"/>
      <c r="V51" s="23"/>
      <c r="W51" s="23">
        <v>75</v>
      </c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49"/>
    </row>
    <row r="52" spans="1:36" ht="14.4" customHeight="1" x14ac:dyDescent="0.3">
      <c r="A52" s="13"/>
      <c r="B52" s="14"/>
      <c r="C52" s="22"/>
      <c r="D52" s="26">
        <f t="shared" si="3"/>
        <v>0</v>
      </c>
      <c r="E52" s="17"/>
      <c r="F52" s="17"/>
      <c r="G52" s="17"/>
      <c r="H52" s="17"/>
      <c r="I52" s="17"/>
      <c r="J52" s="17"/>
      <c r="K52" s="17"/>
      <c r="L52" s="17"/>
      <c r="M52" s="18"/>
      <c r="N52" s="50">
        <v>44615</v>
      </c>
      <c r="O52" s="71" t="s">
        <v>63</v>
      </c>
      <c r="P52" s="73">
        <v>101325</v>
      </c>
      <c r="Q52" s="21">
        <f t="shared" si="4"/>
        <v>466.58000000000004</v>
      </c>
      <c r="R52" s="23">
        <v>0</v>
      </c>
      <c r="S52" s="23">
        <v>439.6</v>
      </c>
      <c r="T52" s="23"/>
      <c r="U52" s="23"/>
      <c r="V52" s="23">
        <v>26.98</v>
      </c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42"/>
    </row>
    <row r="53" spans="1:36" ht="14.4" customHeight="1" x14ac:dyDescent="0.3">
      <c r="A53" s="13"/>
      <c r="B53" s="14"/>
      <c r="C53" s="22"/>
      <c r="D53" s="26">
        <f t="shared" si="3"/>
        <v>0</v>
      </c>
      <c r="E53" s="17"/>
      <c r="F53" s="17"/>
      <c r="G53" s="17"/>
      <c r="H53" s="17"/>
      <c r="I53" s="17"/>
      <c r="J53" s="17"/>
      <c r="K53" s="17"/>
      <c r="L53" s="17"/>
      <c r="M53" s="18"/>
      <c r="N53" s="50">
        <v>44615</v>
      </c>
      <c r="O53" s="66" t="s">
        <v>29</v>
      </c>
      <c r="P53" s="73">
        <v>101326</v>
      </c>
      <c r="Q53" s="21">
        <f t="shared" si="4"/>
        <v>109.8</v>
      </c>
      <c r="R53" s="23">
        <v>0</v>
      </c>
      <c r="S53" s="23"/>
      <c r="T53" s="23">
        <v>109.8</v>
      </c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42"/>
    </row>
    <row r="54" spans="1:36" ht="14.4" customHeight="1" x14ac:dyDescent="0.3">
      <c r="A54" s="13"/>
      <c r="B54" s="14"/>
      <c r="C54" s="22"/>
      <c r="D54" s="26">
        <f t="shared" si="3"/>
        <v>0</v>
      </c>
      <c r="E54" s="17"/>
      <c r="F54" s="17"/>
      <c r="G54" s="17"/>
      <c r="H54" s="17"/>
      <c r="I54" s="17"/>
      <c r="J54" s="17"/>
      <c r="K54" s="17"/>
      <c r="L54" s="17"/>
      <c r="M54" s="18"/>
      <c r="N54" s="50">
        <v>44643</v>
      </c>
      <c r="O54" s="66" t="s">
        <v>90</v>
      </c>
      <c r="P54" s="73">
        <v>101327</v>
      </c>
      <c r="Q54" s="21">
        <f t="shared" si="4"/>
        <v>454.81</v>
      </c>
      <c r="R54" s="23">
        <v>0</v>
      </c>
      <c r="S54" s="23">
        <v>454.81</v>
      </c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42"/>
    </row>
    <row r="55" spans="1:36" ht="14.4" customHeight="1" x14ac:dyDescent="0.3">
      <c r="A55" s="13"/>
      <c r="B55" s="14"/>
      <c r="C55" s="22"/>
      <c r="D55" s="26">
        <f t="shared" si="3"/>
        <v>0</v>
      </c>
      <c r="E55" s="17"/>
      <c r="F55" s="17"/>
      <c r="G55" s="17"/>
      <c r="H55" s="17"/>
      <c r="I55" s="17"/>
      <c r="J55" s="17"/>
      <c r="K55" s="17"/>
      <c r="L55" s="17"/>
      <c r="M55" s="18"/>
      <c r="N55" s="50">
        <v>44643</v>
      </c>
      <c r="O55" s="66" t="s">
        <v>29</v>
      </c>
      <c r="P55" s="73">
        <v>101328</v>
      </c>
      <c r="Q55" s="21">
        <f t="shared" si="4"/>
        <v>113.6</v>
      </c>
      <c r="R55" s="23">
        <v>0</v>
      </c>
      <c r="S55" s="23"/>
      <c r="T55" s="23">
        <v>113.6</v>
      </c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42"/>
    </row>
    <row r="56" spans="1:36" ht="14.4" customHeight="1" x14ac:dyDescent="0.3">
      <c r="A56" s="13"/>
      <c r="B56" s="14"/>
      <c r="C56" s="22"/>
      <c r="D56" s="26">
        <f t="shared" ref="D56:D81" si="5">SUM(E56:L56)</f>
        <v>0</v>
      </c>
      <c r="E56" s="17"/>
      <c r="F56" s="17"/>
      <c r="G56" s="17"/>
      <c r="H56" s="17"/>
      <c r="I56" s="17"/>
      <c r="J56" s="17"/>
      <c r="K56" s="17"/>
      <c r="L56" s="17"/>
      <c r="M56" s="18"/>
      <c r="N56" s="50">
        <v>44643</v>
      </c>
      <c r="O56" s="60" t="s">
        <v>91</v>
      </c>
      <c r="P56" s="73">
        <v>101329</v>
      </c>
      <c r="Q56" s="21">
        <f t="shared" si="4"/>
        <v>10</v>
      </c>
      <c r="R56" s="47">
        <v>0</v>
      </c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47" t="s">
        <v>26</v>
      </c>
      <c r="AE56" s="23"/>
      <c r="AF56" s="23"/>
      <c r="AG56" s="23"/>
      <c r="AH56" s="23"/>
      <c r="AI56" s="47">
        <v>10</v>
      </c>
      <c r="AJ56" s="49" t="s">
        <v>92</v>
      </c>
    </row>
    <row r="57" spans="1:36" ht="14.4" hidden="1" customHeight="1" x14ac:dyDescent="0.3">
      <c r="A57" s="13"/>
      <c r="B57" s="14"/>
      <c r="C57" s="22"/>
      <c r="D57" s="26">
        <f t="shared" si="5"/>
        <v>0</v>
      </c>
      <c r="E57" s="17"/>
      <c r="F57" s="17"/>
      <c r="G57" s="17"/>
      <c r="H57" s="17"/>
      <c r="I57" s="17"/>
      <c r="J57" s="17"/>
      <c r="K57" s="17"/>
      <c r="L57" s="17"/>
      <c r="M57" s="18"/>
      <c r="N57" s="50">
        <v>44643</v>
      </c>
      <c r="O57" s="60"/>
      <c r="P57" s="73">
        <v>101326</v>
      </c>
      <c r="Q57" s="21">
        <f t="shared" si="1"/>
        <v>0</v>
      </c>
      <c r="R57" s="47">
        <v>0</v>
      </c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2"/>
    </row>
    <row r="58" spans="1:36" ht="14.4" hidden="1" customHeight="1" x14ac:dyDescent="0.3">
      <c r="A58" s="13"/>
      <c r="B58" s="14"/>
      <c r="C58" s="22"/>
      <c r="D58" s="26">
        <f t="shared" si="5"/>
        <v>0</v>
      </c>
      <c r="E58" s="17"/>
      <c r="F58" s="17"/>
      <c r="G58" s="17"/>
      <c r="H58" s="17"/>
      <c r="I58" s="17"/>
      <c r="J58" s="17"/>
      <c r="K58" s="17"/>
      <c r="L58" s="17"/>
      <c r="M58" s="18"/>
      <c r="N58" s="50">
        <v>44643</v>
      </c>
      <c r="O58" s="60"/>
      <c r="P58" s="73">
        <v>101326</v>
      </c>
      <c r="Q58" s="21">
        <f t="shared" si="1"/>
        <v>0</v>
      </c>
      <c r="R58" s="47">
        <v>0</v>
      </c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2"/>
    </row>
    <row r="59" spans="1:36" ht="14.4" hidden="1" customHeight="1" x14ac:dyDescent="0.3">
      <c r="A59" s="13"/>
      <c r="B59" s="14"/>
      <c r="C59" s="22"/>
      <c r="D59" s="26">
        <f t="shared" si="5"/>
        <v>0</v>
      </c>
      <c r="E59" s="17"/>
      <c r="F59" s="17"/>
      <c r="G59" s="17"/>
      <c r="H59" s="17"/>
      <c r="I59" s="17"/>
      <c r="J59" s="17"/>
      <c r="K59" s="17"/>
      <c r="L59" s="17"/>
      <c r="M59" s="18"/>
      <c r="N59" s="50">
        <v>44643</v>
      </c>
      <c r="O59" s="60"/>
      <c r="P59" s="73">
        <v>101326</v>
      </c>
      <c r="Q59" s="21">
        <f t="shared" si="1"/>
        <v>0</v>
      </c>
      <c r="R59" s="47">
        <v>0</v>
      </c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42"/>
    </row>
    <row r="60" spans="1:36" ht="14.4" hidden="1" customHeight="1" x14ac:dyDescent="0.3">
      <c r="A60" s="13"/>
      <c r="B60" s="14"/>
      <c r="C60" s="22"/>
      <c r="D60" s="26">
        <f t="shared" si="5"/>
        <v>0</v>
      </c>
      <c r="E60" s="17"/>
      <c r="F60" s="17"/>
      <c r="G60" s="17"/>
      <c r="H60" s="17"/>
      <c r="I60" s="17"/>
      <c r="J60" s="17"/>
      <c r="K60" s="17"/>
      <c r="L60" s="17"/>
      <c r="M60" s="18"/>
      <c r="N60" s="50">
        <v>44643</v>
      </c>
      <c r="O60" s="62"/>
      <c r="P60" s="73">
        <v>101326</v>
      </c>
      <c r="Q60" s="21">
        <f t="shared" si="1"/>
        <v>0</v>
      </c>
      <c r="R60" s="47">
        <v>0</v>
      </c>
      <c r="S60" s="23"/>
      <c r="T60" s="41"/>
      <c r="U60" s="41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49"/>
    </row>
    <row r="61" spans="1:36" ht="14.4" hidden="1" customHeight="1" x14ac:dyDescent="0.3">
      <c r="A61" s="13"/>
      <c r="B61" s="14"/>
      <c r="C61" s="22"/>
      <c r="D61" s="26">
        <f t="shared" si="5"/>
        <v>0</v>
      </c>
      <c r="E61" s="17"/>
      <c r="F61" s="17"/>
      <c r="G61" s="17"/>
      <c r="H61" s="17"/>
      <c r="I61" s="17"/>
      <c r="J61" s="17"/>
      <c r="K61" s="17"/>
      <c r="L61" s="17"/>
      <c r="M61" s="18"/>
      <c r="N61" s="50">
        <v>44643</v>
      </c>
      <c r="O61" s="62"/>
      <c r="P61" s="73">
        <v>101326</v>
      </c>
      <c r="Q61" s="21">
        <f t="shared" si="1"/>
        <v>0</v>
      </c>
      <c r="R61" s="47">
        <v>0</v>
      </c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2"/>
    </row>
    <row r="62" spans="1:36" ht="14.4" hidden="1" customHeight="1" x14ac:dyDescent="0.3">
      <c r="A62" s="13"/>
      <c r="B62" s="14"/>
      <c r="C62" s="22"/>
      <c r="D62" s="26">
        <f t="shared" si="5"/>
        <v>0</v>
      </c>
      <c r="E62" s="17"/>
      <c r="F62" s="17"/>
      <c r="G62" s="17"/>
      <c r="H62" s="17"/>
      <c r="I62" s="17"/>
      <c r="J62" s="17"/>
      <c r="K62" s="17"/>
      <c r="L62" s="17"/>
      <c r="M62" s="18"/>
      <c r="N62" s="50">
        <v>44643</v>
      </c>
      <c r="O62" s="63"/>
      <c r="P62" s="73">
        <v>101326</v>
      </c>
      <c r="Q62" s="21">
        <f t="shared" si="1"/>
        <v>0</v>
      </c>
      <c r="R62" s="47">
        <v>0</v>
      </c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2"/>
    </row>
    <row r="63" spans="1:36" ht="14.4" hidden="1" customHeight="1" x14ac:dyDescent="0.3">
      <c r="A63" s="13"/>
      <c r="B63" s="14"/>
      <c r="C63" s="22"/>
      <c r="D63" s="26">
        <f t="shared" si="5"/>
        <v>0</v>
      </c>
      <c r="E63" s="17"/>
      <c r="F63" s="17"/>
      <c r="G63" s="17"/>
      <c r="H63" s="17"/>
      <c r="I63" s="17"/>
      <c r="J63" s="17"/>
      <c r="K63" s="17"/>
      <c r="L63" s="17"/>
      <c r="M63" s="18"/>
      <c r="N63" s="50">
        <v>44643</v>
      </c>
      <c r="O63" s="64"/>
      <c r="P63" s="73">
        <v>101326</v>
      </c>
      <c r="Q63" s="21">
        <f t="shared" si="1"/>
        <v>0</v>
      </c>
      <c r="R63" s="47">
        <v>0</v>
      </c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2"/>
    </row>
    <row r="64" spans="1:36" ht="14.4" hidden="1" customHeight="1" x14ac:dyDescent="0.3">
      <c r="A64" s="13"/>
      <c r="B64" s="14"/>
      <c r="C64" s="22"/>
      <c r="D64" s="26">
        <f t="shared" si="5"/>
        <v>0</v>
      </c>
      <c r="E64" s="17"/>
      <c r="F64" s="17"/>
      <c r="G64" s="17"/>
      <c r="H64" s="17"/>
      <c r="I64" s="17"/>
      <c r="J64" s="17"/>
      <c r="K64" s="17"/>
      <c r="L64" s="17"/>
      <c r="M64" s="18"/>
      <c r="N64" s="50">
        <v>44643</v>
      </c>
      <c r="O64" s="62"/>
      <c r="P64" s="73">
        <v>101326</v>
      </c>
      <c r="Q64" s="21">
        <f t="shared" si="1"/>
        <v>0</v>
      </c>
      <c r="R64" s="47">
        <v>0</v>
      </c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42"/>
    </row>
    <row r="65" spans="1:36" ht="15" hidden="1" customHeight="1" x14ac:dyDescent="0.3">
      <c r="A65" s="13"/>
      <c r="B65" s="14"/>
      <c r="C65" s="22"/>
      <c r="D65" s="26">
        <f t="shared" si="5"/>
        <v>0</v>
      </c>
      <c r="E65" s="17"/>
      <c r="F65" s="17"/>
      <c r="G65" s="17"/>
      <c r="H65" s="17"/>
      <c r="I65" s="17"/>
      <c r="J65" s="17"/>
      <c r="K65" s="17"/>
      <c r="L65" s="17"/>
      <c r="M65" s="18"/>
      <c r="N65" s="50">
        <v>44643</v>
      </c>
      <c r="O65" s="60"/>
      <c r="P65" s="73">
        <v>101326</v>
      </c>
      <c r="Q65" s="21">
        <f t="shared" si="1"/>
        <v>0</v>
      </c>
      <c r="R65" s="47">
        <v>0</v>
      </c>
      <c r="S65" s="41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49"/>
    </row>
    <row r="66" spans="1:36" ht="15" hidden="1" customHeight="1" x14ac:dyDescent="0.3">
      <c r="A66" s="13"/>
      <c r="B66" s="14"/>
      <c r="C66" s="22"/>
      <c r="D66" s="26">
        <f t="shared" si="5"/>
        <v>0</v>
      </c>
      <c r="E66" s="17"/>
      <c r="F66" s="17"/>
      <c r="G66" s="17"/>
      <c r="H66" s="17"/>
      <c r="I66" s="17"/>
      <c r="J66" s="17"/>
      <c r="K66" s="17"/>
      <c r="L66" s="17"/>
      <c r="M66" s="18"/>
      <c r="N66" s="50">
        <v>44643</v>
      </c>
      <c r="O66" s="60"/>
      <c r="P66" s="73">
        <v>101326</v>
      </c>
      <c r="Q66" s="21">
        <f t="shared" si="1"/>
        <v>0</v>
      </c>
      <c r="R66" s="47">
        <v>0</v>
      </c>
      <c r="S66" s="41"/>
      <c r="T66" s="23"/>
      <c r="U66" s="41"/>
      <c r="V66" s="41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49"/>
    </row>
    <row r="67" spans="1:36" ht="15" hidden="1" customHeight="1" x14ac:dyDescent="0.3">
      <c r="A67" s="13"/>
      <c r="B67" s="14"/>
      <c r="C67" s="22"/>
      <c r="D67" s="26">
        <f t="shared" si="5"/>
        <v>0</v>
      </c>
      <c r="E67" s="17"/>
      <c r="F67" s="17"/>
      <c r="G67" s="17"/>
      <c r="H67" s="17"/>
      <c r="I67" s="17"/>
      <c r="J67" s="17"/>
      <c r="K67" s="17"/>
      <c r="L67" s="17"/>
      <c r="M67" s="18"/>
      <c r="N67" s="50">
        <v>44643</v>
      </c>
      <c r="O67" s="60"/>
      <c r="P67" s="73">
        <v>101326</v>
      </c>
      <c r="Q67" s="21">
        <f t="shared" si="1"/>
        <v>0</v>
      </c>
      <c r="R67" s="47">
        <v>0</v>
      </c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47"/>
      <c r="AE67" s="23"/>
      <c r="AF67" s="23"/>
      <c r="AG67" s="23"/>
      <c r="AH67" s="23"/>
      <c r="AI67" s="23"/>
      <c r="AJ67" s="22"/>
    </row>
    <row r="68" spans="1:36" ht="15" hidden="1" customHeight="1" x14ac:dyDescent="0.3">
      <c r="A68" s="13"/>
      <c r="B68" s="14"/>
      <c r="C68" s="22"/>
      <c r="D68" s="26">
        <f t="shared" si="5"/>
        <v>0</v>
      </c>
      <c r="E68" s="17"/>
      <c r="F68" s="17"/>
      <c r="G68" s="17"/>
      <c r="H68" s="17"/>
      <c r="I68" s="17"/>
      <c r="J68" s="17"/>
      <c r="K68" s="17"/>
      <c r="L68" s="17"/>
      <c r="M68" s="18"/>
      <c r="N68" s="50">
        <v>44643</v>
      </c>
      <c r="O68" s="60"/>
      <c r="P68" s="73">
        <v>101326</v>
      </c>
      <c r="Q68" s="21">
        <f t="shared" si="1"/>
        <v>0</v>
      </c>
      <c r="R68" s="47">
        <v>0</v>
      </c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2"/>
    </row>
    <row r="69" spans="1:36" ht="15" hidden="1" customHeight="1" x14ac:dyDescent="0.3">
      <c r="A69" s="13"/>
      <c r="B69" s="14"/>
      <c r="C69" s="22"/>
      <c r="D69" s="26">
        <f t="shared" si="5"/>
        <v>0</v>
      </c>
      <c r="E69" s="17"/>
      <c r="F69" s="17"/>
      <c r="G69" s="17"/>
      <c r="H69" s="17"/>
      <c r="I69" s="17"/>
      <c r="J69" s="17"/>
      <c r="K69" s="17"/>
      <c r="L69" s="17"/>
      <c r="M69" s="18"/>
      <c r="N69" s="50">
        <v>44643</v>
      </c>
      <c r="O69" s="60"/>
      <c r="P69" s="73">
        <v>101326</v>
      </c>
      <c r="Q69" s="21">
        <f t="shared" si="1"/>
        <v>0</v>
      </c>
      <c r="R69" s="47">
        <v>0</v>
      </c>
      <c r="S69" s="23"/>
      <c r="T69" s="47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2"/>
    </row>
    <row r="70" spans="1:36" ht="15" hidden="1" customHeight="1" x14ac:dyDescent="0.3">
      <c r="A70" s="13"/>
      <c r="B70" s="14"/>
      <c r="C70" s="22"/>
      <c r="D70" s="26">
        <f t="shared" si="5"/>
        <v>0</v>
      </c>
      <c r="E70" s="17"/>
      <c r="F70" s="17"/>
      <c r="G70" s="17"/>
      <c r="H70" s="17"/>
      <c r="I70" s="17"/>
      <c r="J70" s="17"/>
      <c r="K70" s="17"/>
      <c r="L70" s="17"/>
      <c r="M70" s="18"/>
      <c r="N70" s="50">
        <v>44643</v>
      </c>
      <c r="O70" s="60"/>
      <c r="P70" s="73">
        <v>101326</v>
      </c>
      <c r="Q70" s="21">
        <f t="shared" si="1"/>
        <v>0</v>
      </c>
      <c r="R70" s="47">
        <v>0</v>
      </c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2"/>
    </row>
    <row r="71" spans="1:36" ht="15" hidden="1" customHeight="1" x14ac:dyDescent="0.3">
      <c r="A71" s="13"/>
      <c r="B71" s="14"/>
      <c r="C71" s="22"/>
      <c r="D71" s="26">
        <f t="shared" si="5"/>
        <v>0</v>
      </c>
      <c r="E71" s="17"/>
      <c r="F71" s="17"/>
      <c r="G71" s="17"/>
      <c r="H71" s="17"/>
      <c r="I71" s="17"/>
      <c r="J71" s="17"/>
      <c r="K71" s="17"/>
      <c r="L71" s="17"/>
      <c r="M71" s="18"/>
      <c r="N71" s="50">
        <v>44643</v>
      </c>
      <c r="O71" s="60"/>
      <c r="P71" s="73">
        <v>101326</v>
      </c>
      <c r="Q71" s="21">
        <f t="shared" si="1"/>
        <v>0</v>
      </c>
      <c r="R71" s="47">
        <v>0</v>
      </c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2"/>
    </row>
    <row r="72" spans="1:36" ht="15" hidden="1" customHeight="1" x14ac:dyDescent="0.3">
      <c r="A72" s="13"/>
      <c r="B72" s="14"/>
      <c r="C72" s="22"/>
      <c r="D72" s="26">
        <f t="shared" si="5"/>
        <v>0</v>
      </c>
      <c r="E72" s="17"/>
      <c r="F72" s="17"/>
      <c r="G72" s="17"/>
      <c r="H72" s="17"/>
      <c r="I72" s="17"/>
      <c r="J72" s="17"/>
      <c r="K72" s="17"/>
      <c r="L72" s="17"/>
      <c r="M72" s="18"/>
      <c r="N72" s="50">
        <v>44643</v>
      </c>
      <c r="O72" s="60"/>
      <c r="P72" s="73">
        <v>101326</v>
      </c>
      <c r="Q72" s="21">
        <f t="shared" si="1"/>
        <v>0</v>
      </c>
      <c r="R72" s="47">
        <v>0</v>
      </c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2"/>
    </row>
    <row r="73" spans="1:36" ht="15" hidden="1" customHeight="1" x14ac:dyDescent="0.3">
      <c r="A73" s="13"/>
      <c r="B73" s="14"/>
      <c r="C73" s="22"/>
      <c r="D73" s="26">
        <f t="shared" si="5"/>
        <v>0</v>
      </c>
      <c r="E73" s="17"/>
      <c r="F73" s="17"/>
      <c r="G73" s="17"/>
      <c r="H73" s="17"/>
      <c r="I73" s="17"/>
      <c r="J73" s="17"/>
      <c r="K73" s="17"/>
      <c r="L73" s="17"/>
      <c r="M73" s="18"/>
      <c r="N73" s="50">
        <v>44643</v>
      </c>
      <c r="O73" s="60"/>
      <c r="P73" s="73">
        <v>101326</v>
      </c>
      <c r="Q73" s="21">
        <f t="shared" si="1"/>
        <v>0</v>
      </c>
      <c r="R73" s="47">
        <v>0</v>
      </c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2"/>
    </row>
    <row r="74" spans="1:36" ht="15" hidden="1" customHeight="1" x14ac:dyDescent="0.3">
      <c r="A74" s="13"/>
      <c r="B74" s="14"/>
      <c r="C74" s="22"/>
      <c r="D74" s="26">
        <f t="shared" si="5"/>
        <v>0</v>
      </c>
      <c r="E74" s="17"/>
      <c r="F74" s="17"/>
      <c r="G74" s="17"/>
      <c r="H74" s="17"/>
      <c r="I74" s="17"/>
      <c r="J74" s="17"/>
      <c r="K74" s="17"/>
      <c r="L74" s="17"/>
      <c r="M74" s="18"/>
      <c r="N74" s="50">
        <v>44643</v>
      </c>
      <c r="O74" s="60"/>
      <c r="P74" s="73">
        <v>101326</v>
      </c>
      <c r="Q74" s="21">
        <f t="shared" si="1"/>
        <v>0</v>
      </c>
      <c r="R74" s="47">
        <v>0</v>
      </c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2"/>
    </row>
    <row r="75" spans="1:36" ht="15" hidden="1" customHeight="1" x14ac:dyDescent="0.3">
      <c r="A75" s="13"/>
      <c r="B75" s="14"/>
      <c r="C75" s="22"/>
      <c r="D75" s="26">
        <f t="shared" si="5"/>
        <v>0</v>
      </c>
      <c r="E75" s="17"/>
      <c r="F75" s="17"/>
      <c r="G75" s="17"/>
      <c r="H75" s="17"/>
      <c r="I75" s="17"/>
      <c r="J75" s="17"/>
      <c r="K75" s="17"/>
      <c r="L75" s="17"/>
      <c r="M75" s="18"/>
      <c r="N75" s="50">
        <v>44643</v>
      </c>
      <c r="O75" s="60"/>
      <c r="P75" s="73">
        <v>101326</v>
      </c>
      <c r="Q75" s="21">
        <f t="shared" si="1"/>
        <v>0</v>
      </c>
      <c r="R75" s="47">
        <v>0</v>
      </c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2"/>
    </row>
    <row r="76" spans="1:36" ht="15" hidden="1" customHeight="1" x14ac:dyDescent="0.3">
      <c r="A76" s="13"/>
      <c r="B76" s="14"/>
      <c r="C76" s="22"/>
      <c r="D76" s="26">
        <f t="shared" si="5"/>
        <v>0</v>
      </c>
      <c r="E76" s="17"/>
      <c r="F76" s="17"/>
      <c r="G76" s="17"/>
      <c r="H76" s="17"/>
      <c r="I76" s="17"/>
      <c r="J76" s="17"/>
      <c r="K76" s="17"/>
      <c r="L76" s="17"/>
      <c r="M76" s="18"/>
      <c r="N76" s="50">
        <v>44643</v>
      </c>
      <c r="O76" s="60"/>
      <c r="P76" s="73">
        <v>101326</v>
      </c>
      <c r="Q76" s="21">
        <f t="shared" si="1"/>
        <v>0</v>
      </c>
      <c r="R76" s="47">
        <v>0</v>
      </c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2"/>
    </row>
    <row r="77" spans="1:36" ht="15" hidden="1" customHeight="1" x14ac:dyDescent="0.3">
      <c r="A77" s="13"/>
      <c r="B77" s="14"/>
      <c r="C77" s="22"/>
      <c r="D77" s="26">
        <f t="shared" si="5"/>
        <v>0</v>
      </c>
      <c r="E77" s="17"/>
      <c r="F77" s="17"/>
      <c r="G77" s="17"/>
      <c r="H77" s="17"/>
      <c r="I77" s="17"/>
      <c r="J77" s="17"/>
      <c r="K77" s="17"/>
      <c r="L77" s="17"/>
      <c r="M77" s="18"/>
      <c r="N77" s="50">
        <v>44643</v>
      </c>
      <c r="O77" s="60"/>
      <c r="P77" s="73">
        <v>101326</v>
      </c>
      <c r="Q77" s="21">
        <f t="shared" si="1"/>
        <v>0</v>
      </c>
      <c r="R77" s="47">
        <v>0</v>
      </c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2"/>
    </row>
    <row r="78" spans="1:36" ht="15" hidden="1" customHeight="1" x14ac:dyDescent="0.3">
      <c r="A78" s="13"/>
      <c r="B78" s="14"/>
      <c r="C78" s="22"/>
      <c r="D78" s="26">
        <f t="shared" si="5"/>
        <v>0</v>
      </c>
      <c r="E78" s="17"/>
      <c r="F78" s="17"/>
      <c r="G78" s="17"/>
      <c r="H78" s="17"/>
      <c r="I78" s="17"/>
      <c r="J78" s="17"/>
      <c r="K78" s="17"/>
      <c r="L78" s="17"/>
      <c r="M78" s="18"/>
      <c r="N78" s="50">
        <v>44643</v>
      </c>
      <c r="O78" s="60"/>
      <c r="P78" s="73">
        <v>101326</v>
      </c>
      <c r="Q78" s="21">
        <f t="shared" si="1"/>
        <v>0</v>
      </c>
      <c r="R78" s="47">
        <v>0</v>
      </c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2"/>
    </row>
    <row r="79" spans="1:36" ht="15" hidden="1" customHeight="1" x14ac:dyDescent="0.3">
      <c r="A79" s="13"/>
      <c r="B79" s="14"/>
      <c r="C79" s="22"/>
      <c r="D79" s="26">
        <f t="shared" si="5"/>
        <v>0</v>
      </c>
      <c r="E79" s="17"/>
      <c r="F79" s="17"/>
      <c r="G79" s="17"/>
      <c r="H79" s="17"/>
      <c r="I79" s="17"/>
      <c r="J79" s="17"/>
      <c r="K79" s="17"/>
      <c r="L79" s="17"/>
      <c r="M79" s="18"/>
      <c r="N79" s="50">
        <v>44643</v>
      </c>
      <c r="O79" s="60"/>
      <c r="P79" s="73">
        <v>101326</v>
      </c>
      <c r="Q79" s="21">
        <f t="shared" si="1"/>
        <v>0</v>
      </c>
      <c r="R79" s="47">
        <v>0</v>
      </c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2"/>
    </row>
    <row r="80" spans="1:36" ht="15" hidden="1" customHeight="1" x14ac:dyDescent="0.3">
      <c r="A80" s="13"/>
      <c r="B80" s="14"/>
      <c r="C80" s="22"/>
      <c r="D80" s="26">
        <f t="shared" si="5"/>
        <v>0</v>
      </c>
      <c r="E80" s="17"/>
      <c r="F80" s="17"/>
      <c r="G80" s="17"/>
      <c r="H80" s="17"/>
      <c r="I80" s="17"/>
      <c r="J80" s="17"/>
      <c r="K80" s="17"/>
      <c r="L80" s="17"/>
      <c r="M80" s="18"/>
      <c r="N80" s="50">
        <v>44643</v>
      </c>
      <c r="O80" s="60"/>
      <c r="P80" s="73">
        <v>101326</v>
      </c>
      <c r="Q80" s="21">
        <f t="shared" si="1"/>
        <v>0</v>
      </c>
      <c r="R80" s="47">
        <v>0</v>
      </c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2"/>
    </row>
    <row r="81" spans="1:36" ht="15" hidden="1" customHeight="1" x14ac:dyDescent="0.3">
      <c r="B81" s="14"/>
      <c r="C81" s="22"/>
      <c r="D81" s="26">
        <f t="shared" si="5"/>
        <v>0</v>
      </c>
      <c r="E81" s="17"/>
      <c r="F81" s="17"/>
      <c r="G81" s="17"/>
      <c r="H81" s="17"/>
      <c r="I81" s="17"/>
      <c r="J81" s="17"/>
      <c r="K81" s="17"/>
      <c r="L81" s="17"/>
      <c r="M81" s="18"/>
      <c r="N81" s="50">
        <v>44643</v>
      </c>
      <c r="O81" s="60"/>
      <c r="P81" s="73">
        <v>101326</v>
      </c>
      <c r="Q81" s="21">
        <f t="shared" si="1"/>
        <v>0</v>
      </c>
      <c r="R81" s="47">
        <v>0</v>
      </c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2"/>
    </row>
    <row r="82" spans="1:36" x14ac:dyDescent="0.3">
      <c r="A82" s="13"/>
      <c r="B82" s="14"/>
      <c r="C82" s="22"/>
      <c r="D82" s="15">
        <f>SUM(E82:L82)</f>
        <v>0</v>
      </c>
      <c r="E82" s="17"/>
      <c r="F82" s="17"/>
      <c r="G82" s="17"/>
      <c r="H82" s="17"/>
      <c r="I82" s="17"/>
      <c r="J82" s="17"/>
      <c r="K82" s="17"/>
      <c r="L82" s="17"/>
      <c r="M82" s="28"/>
      <c r="N82" s="50">
        <v>44643</v>
      </c>
      <c r="O82" s="49" t="s">
        <v>39</v>
      </c>
      <c r="P82" s="73">
        <v>101330</v>
      </c>
      <c r="Q82" s="21">
        <f>SUM(R82:AI82)</f>
        <v>201.85</v>
      </c>
      <c r="R82" s="47">
        <v>0</v>
      </c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3">
        <v>201.85</v>
      </c>
      <c r="AE82" s="22"/>
      <c r="AF82" s="22"/>
      <c r="AG82" s="22"/>
      <c r="AH82" s="22"/>
      <c r="AI82" s="22"/>
      <c r="AJ82" s="22"/>
    </row>
    <row r="83" spans="1:36" x14ac:dyDescent="0.3">
      <c r="A83" s="13"/>
      <c r="B83" s="14"/>
      <c r="C83" s="22"/>
      <c r="D83" s="27">
        <f>SUM(E83:L83)</f>
        <v>0</v>
      </c>
      <c r="E83" s="85"/>
      <c r="F83" s="85"/>
      <c r="G83" s="85"/>
      <c r="H83" s="85"/>
      <c r="I83" s="85"/>
      <c r="J83" s="85"/>
      <c r="K83" s="85"/>
      <c r="L83" s="85"/>
      <c r="M83" s="28"/>
      <c r="N83" s="50">
        <v>44643</v>
      </c>
      <c r="O83" s="76" t="s">
        <v>40</v>
      </c>
      <c r="P83" s="79">
        <v>101331</v>
      </c>
      <c r="Q83" s="23">
        <f t="shared" si="1"/>
        <v>201.85</v>
      </c>
      <c r="R83" s="77">
        <v>0</v>
      </c>
      <c r="S83" s="77"/>
      <c r="T83" s="78"/>
      <c r="U83" s="78"/>
      <c r="V83" s="77"/>
      <c r="W83" s="77"/>
      <c r="X83" s="77"/>
      <c r="Y83" s="77"/>
      <c r="Z83" s="77"/>
      <c r="AA83" s="77"/>
      <c r="AB83" s="77"/>
      <c r="AC83" s="77"/>
      <c r="AD83" s="80">
        <v>201.85</v>
      </c>
      <c r="AE83" s="77"/>
      <c r="AF83" s="77"/>
      <c r="AG83" s="77"/>
      <c r="AH83" s="77"/>
      <c r="AI83" s="78"/>
      <c r="AJ83" s="81"/>
    </row>
    <row r="84" spans="1:36" ht="15" thickBot="1" x14ac:dyDescent="0.35">
      <c r="A84" s="13"/>
      <c r="B84" s="14"/>
      <c r="C84" s="29"/>
      <c r="D84" s="15"/>
      <c r="E84" s="17"/>
      <c r="F84" s="17"/>
      <c r="G84" s="17"/>
      <c r="H84" s="17"/>
      <c r="I84" s="17"/>
      <c r="J84" s="17"/>
      <c r="K84" s="17"/>
      <c r="L84" s="17"/>
      <c r="M84" s="28"/>
      <c r="N84" s="50">
        <v>44643</v>
      </c>
      <c r="O84" s="76" t="s">
        <v>93</v>
      </c>
      <c r="P84" s="83">
        <v>101332</v>
      </c>
      <c r="Q84" s="80">
        <f t="shared" si="1"/>
        <v>252.23</v>
      </c>
      <c r="R84" s="23">
        <v>42.04</v>
      </c>
      <c r="S84" s="23"/>
      <c r="T84" s="41"/>
      <c r="U84" s="41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41">
        <v>210.19</v>
      </c>
      <c r="AJ84" s="42" t="s">
        <v>94</v>
      </c>
    </row>
    <row r="85" spans="1:36" ht="15" thickBot="1" x14ac:dyDescent="0.35">
      <c r="A85" s="13"/>
      <c r="B85" s="14"/>
      <c r="C85" s="29"/>
      <c r="D85" s="86">
        <f t="shared" ref="D85:L85" si="6">SUM(D3:D83)</f>
        <v>36107.22</v>
      </c>
      <c r="E85" s="86">
        <f t="shared" si="6"/>
        <v>6392</v>
      </c>
      <c r="F85" s="86">
        <f t="shared" si="6"/>
        <v>0</v>
      </c>
      <c r="G85" s="86">
        <f t="shared" si="6"/>
        <v>540</v>
      </c>
      <c r="H85" s="86">
        <f t="shared" si="6"/>
        <v>225</v>
      </c>
      <c r="I85" s="86">
        <f t="shared" si="6"/>
        <v>795</v>
      </c>
      <c r="J85" s="86">
        <f t="shared" si="6"/>
        <v>0.56000000000000005</v>
      </c>
      <c r="K85" s="86">
        <f t="shared" si="6"/>
        <v>803.73</v>
      </c>
      <c r="L85" s="86">
        <f t="shared" si="6"/>
        <v>27350.93</v>
      </c>
      <c r="N85" s="15" t="s">
        <v>26</v>
      </c>
      <c r="O85" s="32" t="s">
        <v>25</v>
      </c>
      <c r="P85" s="34"/>
      <c r="Q85" s="84">
        <f>SUM(Q3:Q84)</f>
        <v>12791.519999999999</v>
      </c>
      <c r="R85" s="82">
        <f>SUM(R3:R84)</f>
        <v>274.79000000000002</v>
      </c>
      <c r="S85" s="82">
        <f t="shared" ref="Q85:AI85" si="7">SUM(S3:S83)</f>
        <v>4637.2800000000007</v>
      </c>
      <c r="T85" s="82">
        <f t="shared" si="7"/>
        <v>1158.1999999999998</v>
      </c>
      <c r="U85" s="82">
        <f t="shared" si="7"/>
        <v>75</v>
      </c>
      <c r="V85" s="82">
        <f t="shared" si="7"/>
        <v>118.48</v>
      </c>
      <c r="W85" s="82">
        <f t="shared" si="7"/>
        <v>675</v>
      </c>
      <c r="X85" s="82">
        <f t="shared" si="7"/>
        <v>367</v>
      </c>
      <c r="Y85" s="82">
        <f t="shared" si="7"/>
        <v>391.03</v>
      </c>
      <c r="Z85" s="82">
        <f t="shared" si="7"/>
        <v>117</v>
      </c>
      <c r="AA85" s="82">
        <f t="shared" si="7"/>
        <v>800</v>
      </c>
      <c r="AB85" s="82">
        <f t="shared" si="7"/>
        <v>0</v>
      </c>
      <c r="AC85" s="82">
        <f t="shared" si="7"/>
        <v>0</v>
      </c>
      <c r="AD85" s="82">
        <f t="shared" si="7"/>
        <v>1353.58</v>
      </c>
      <c r="AE85" s="82">
        <f t="shared" si="7"/>
        <v>1331.3899999999999</v>
      </c>
      <c r="AF85" s="82">
        <f t="shared" si="7"/>
        <v>0</v>
      </c>
      <c r="AG85" s="82">
        <f t="shared" si="7"/>
        <v>575.23</v>
      </c>
      <c r="AH85" s="82">
        <f t="shared" si="7"/>
        <v>285.35000000000002</v>
      </c>
      <c r="AI85" s="82">
        <f>SUM(AI3:AI84)</f>
        <v>632.19000000000005</v>
      </c>
    </row>
    <row r="86" spans="1:36" ht="15" thickBot="1" x14ac:dyDescent="0.35">
      <c r="C86" s="33" t="s">
        <v>27</v>
      </c>
      <c r="D86" s="30">
        <f>SUM(E85:L85)</f>
        <v>36107.22</v>
      </c>
      <c r="O86" s="34" t="s">
        <v>27</v>
      </c>
      <c r="P86" s="35"/>
      <c r="Q86" s="21">
        <f>SUM(R85:AI85)</f>
        <v>12791.519999999999</v>
      </c>
    </row>
    <row r="87" spans="1:36" ht="28.8" x14ac:dyDescent="0.3">
      <c r="D87" s="36" t="s">
        <v>32</v>
      </c>
      <c r="E87" s="37">
        <f>E85/E2</f>
        <v>1.0227200000000001</v>
      </c>
      <c r="F87" s="38" t="s">
        <v>26</v>
      </c>
      <c r="G87" s="37">
        <f>G85/G2</f>
        <v>2.7</v>
      </c>
      <c r="H87" s="37">
        <f>H85/H2</f>
        <v>0.75</v>
      </c>
      <c r="I87" s="37">
        <f>I85/I2</f>
        <v>0.48181818181818181</v>
      </c>
      <c r="J87" s="37">
        <f>J85/J2</f>
        <v>0.2153846153846154</v>
      </c>
      <c r="K87" s="37">
        <f>K85/K2</f>
        <v>1.2177727272727272</v>
      </c>
      <c r="L87" s="37" t="s">
        <v>26</v>
      </c>
      <c r="N87" s="53" t="s">
        <v>26</v>
      </c>
      <c r="O87" s="51" t="s">
        <v>85</v>
      </c>
      <c r="P87" s="31" t="s">
        <v>26</v>
      </c>
      <c r="Q87" s="36" t="s">
        <v>32</v>
      </c>
      <c r="R87" s="39" t="s">
        <v>26</v>
      </c>
      <c r="S87" s="40">
        <f t="shared" ref="S87:AB87" si="8">S85/S2</f>
        <v>1.4491500000000002</v>
      </c>
      <c r="T87" s="40">
        <f t="shared" si="8"/>
        <v>1.4848717948717947</v>
      </c>
      <c r="U87" s="40">
        <f t="shared" si="8"/>
        <v>0.5357142857142857</v>
      </c>
      <c r="V87" s="40">
        <f t="shared" si="8"/>
        <v>1.1848000000000001</v>
      </c>
      <c r="W87" s="40">
        <f t="shared" si="8"/>
        <v>0.9375</v>
      </c>
      <c r="X87" s="40">
        <f t="shared" si="8"/>
        <v>0.96578947368421053</v>
      </c>
      <c r="Y87" s="40">
        <f t="shared" si="8"/>
        <v>0.78205999999999998</v>
      </c>
      <c r="Z87" s="40">
        <f t="shared" si="8"/>
        <v>0.46800000000000003</v>
      </c>
      <c r="AA87" s="40">
        <f t="shared" si="8"/>
        <v>0.8</v>
      </c>
      <c r="AB87" s="40" t="e">
        <f t="shared" si="8"/>
        <v>#DIV/0!</v>
      </c>
      <c r="AC87" s="40" t="s">
        <v>26</v>
      </c>
      <c r="AD87" s="40">
        <f>AD85/AD2</f>
        <v>2.050878787878788</v>
      </c>
      <c r="AE87" s="40">
        <f>AE85/AE2</f>
        <v>2.6627799999999997</v>
      </c>
      <c r="AF87" s="40" t="s">
        <v>26</v>
      </c>
      <c r="AG87" s="40">
        <f>AG85/AG2</f>
        <v>0.77315860215053767</v>
      </c>
      <c r="AH87" s="40">
        <f>AH85/AH2</f>
        <v>0.98396551724137937</v>
      </c>
      <c r="AI87" s="40">
        <f>AI85/AI2</f>
        <v>2.1073000000000004</v>
      </c>
    </row>
    <row r="88" spans="1:36" x14ac:dyDescent="0.3">
      <c r="Q88" s="46" t="s">
        <v>26</v>
      </c>
    </row>
    <row r="89" spans="1:36" x14ac:dyDescent="0.3">
      <c r="O89" s="39" t="s">
        <v>26</v>
      </c>
      <c r="P89" s="39" t="s">
        <v>26</v>
      </c>
      <c r="Q89" s="39" t="s">
        <v>26</v>
      </c>
      <c r="R89" s="39" t="s">
        <v>26</v>
      </c>
    </row>
  </sheetData>
  <sortState xmlns:xlrd2="http://schemas.microsoft.com/office/spreadsheetml/2017/richdata2" ref="B3:L20">
    <sortCondition ref="B3"/>
  </sortState>
  <printOptions gridLines="1"/>
  <pageMargins left="0.43307086614173229" right="0.31496062992125984" top="0.74803149606299213" bottom="0.74803149606299213" header="0.31496062992125984" footer="0.31496062992125984"/>
  <pageSetup paperSize="9" scale="47" fitToWidth="2" orientation="landscape" copies="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2022-06-04T10:44:46Z</cp:lastPrinted>
  <dcterms:created xsi:type="dcterms:W3CDTF">2009-06-30T21:41:09Z</dcterms:created>
  <dcterms:modified xsi:type="dcterms:W3CDTF">2022-06-04T10:45:04Z</dcterms:modified>
</cp:coreProperties>
</file>